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53" documentId="120_S{2AC9BD13-BADA-5192-A53E-5A8FF88502F6}" xr6:coauthVersionLast="47" xr6:coauthVersionMax="47" xr10:uidLastSave="{18A70609-4D24-462E-96C0-91489BA32E3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<sst xmlns="http://schemas.openxmlformats.org/spreadsheetml/2006/main" count="180292" uniqueCount="39129">
  <si>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</si>
  <si>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</si>
  <si>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</si>
  <si>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</si>
  <si>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</si>
  <si>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</si>
  <si>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</si>
  <si>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</si>
  <si>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</si>
  <si>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</si>
  <si>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</si>
  <si>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</si>
  <si>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</si>
  <si>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</si>
  <si>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</si>
  <si>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</si>
  <si>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</si>
  <si>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</si>
  <si>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</si>
  <si>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</si>
  <si>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</si>
  <si>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</si>
  <si>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</si>
  <si>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</si>
  <si>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</si>
  <si>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</si>
  <si>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</si>
  <si>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</si>
  <si>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</si>
  <si>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</si>
  <si>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</si>
  <si>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</si>
  <si>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</si>
  <si>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</si>
  <si>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</si>
  <si>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</si>
  <si>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</si>
  <si>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</si>
  <si>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</si>
  <si>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</si>
  <si>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</si>
  <si>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</si>
  <si>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</si>
  <si>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</si>
  <si>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</si>
  <si>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</si>
  <si>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</si>
  <si>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</si>
  <si>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</si>
  <si>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</si>
  <si>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</si>
  <si>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</si>
  <si>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</si>
  <si>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</si>
  <si>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</si>
  <si>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</si>
  <si>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</si>
  <si>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</si>
  <si>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</si>
  <si>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</si>
  <si>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</si>
  <si>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</si>
  <si>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</si>
  <si>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</si>
  <si>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</si>
  <si>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</si>
  <si>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</si>
  <si>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</si>
  <si>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</si>
  <si>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</si>
  <si>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</si>
  <si>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</si>
  <si>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</si>
  <si>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</si>
  <si>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</si>
  <si>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</si>
  <si>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</si>
  <si>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</si>
  <si>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</si>
  <si>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</si>
  <si>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</si>
  <si>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</si>
  <si>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</si>
  <si>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</si>
  <si>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</si>
  <si>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</si>
  <si>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</si>
  <si>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</si>
  <si>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</si>
  <si>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</si>
  <si>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</si>
  <si>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</si>
  <si>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</si>
  <si>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</si>
  <si>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</si>
  <si>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</si>
  <si>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</si>
  <si>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</si>
  <si>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</si>
  <si>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</si>
  <si>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</si>
  <si>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</si>
  <si>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</si>
  <si>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</si>
  <si>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</si>
  <si>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</si>
  <si>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</si>
  <si>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</si>
  <si>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</si>
  <si>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</si>
  <si>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</si>
  <si>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</si>
  <si>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</si>
  <si>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</si>
  <si>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</si>
  <si>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</si>
  <si>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</si>
  <si>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</si>
  <si>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</si>
  <si>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</si>
  <si>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</si>
  <si>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</si>
  <si>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</si>
  <si>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</si>
  <si>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</si>
  <si>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</si>
  <si>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</si>
  <si>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</si>
  <si>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</si>
  <si>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</si>
  <si>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</si>
  <si>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</si>
  <si>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</si>
  <si>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</si>
  <si>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</si>
  <si>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</si>
  <si>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</si>
  <si>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</si>
  <si>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</si>
  <si>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</si>
  <si>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</si>
  <si>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</si>
  <si>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</si>
  <si>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</si>
  <si>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</si>
  <si>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</si>
  <si>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</si>
  <si>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</si>
  <si>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</si>
  <si>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</si>
  <si>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</si>
  <si>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</si>
  <si>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</si>
  <si>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</si>
  <si>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</si>
  <si>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</si>
  <si>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</si>
  <si>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</si>
  <si>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</si>
  <si>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</si>
  <si>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</si>
  <si>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</si>
  <si>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</si>
  <si>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</si>
  <si>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</si>
  <si>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</si>
  <si>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</si>
  <si>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</si>
  <si>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</si>
  <si>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</si>
  <si>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</si>
  <si>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</si>
  <si>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</si>
  <si>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</si>
  <si>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</si>
  <si>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</si>
  <si>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</si>
  <si>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</si>
  <si>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</si>
  <si>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</si>
  <si>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</si>
  <si>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</si>
  <si>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</si>
  <si>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</si>
  <si>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</si>
  <si>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</si>
  <si>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</si>
  <si>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</si>
  <si>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</si>
  <si>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</si>
  <si>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</si>
  <si>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</si>
  <si>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</si>
  <si>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</si>
  <si>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</si>
  <si>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</si>
  <si>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</si>
  <si>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</si>
  <si>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</si>
  <si>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</si>
  <si>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</si>
  <si>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</si>
  <si>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</si>
  <si>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</si>
  <si>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</si>
  <si>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</si>
  <si>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</si>
  <si>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</si>
  <si>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</si>
  <si>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</si>
  <si>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</si>
  <si>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</si>
  <si>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</si>
  <si>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</si>
  <si>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</si>
  <si>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</si>
  <si>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</si>
  <si>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</si>
  <si>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</si>
  <si>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</si>
  <si>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</si>
  <si>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</si>
  <si>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</si>
  <si>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</si>
  <si>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</si>
  <si>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</si>
  <si>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</si>
  <si>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</si>
  <si>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</si>
  <si>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</si>
  <si>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</si>
  <si>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</si>
  <si>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</si>
  <si>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</si>
  <si>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</si>
  <si>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</si>
  <si>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</si>
  <si>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</si>
  <si>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</si>
  <si>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</si>
  <si>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</si>
  <si>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</si>
  <si>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</si>
  <si>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</si>
  <si>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</si>
  <si>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</si>
  <si>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</si>
  <si>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</si>
  <si>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</si>
  <si>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</si>
  <si>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</si>
  <si>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</si>
  <si>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</si>
  <si>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</si>
  <si>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</si>
  <si>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</si>
  <si>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</si>
  <si>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</si>
  <si>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</si>
  <si>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</si>
  <si>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</si>
  <si>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</si>
  <si>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</si>
  <si>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</si>
  <si>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</si>
  <si>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</si>
  <si>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</si>
  <si>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</si>
  <si>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</si>
  <si>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</si>
  <si>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</si>
  <si>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</si>
  <si>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</si>
  <si>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</si>
  <si>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</si>
  <si>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</si>
  <si>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</si>
  <si>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</si>
  <si>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</si>
  <si>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</si>
  <si>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</si>
  <si>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</si>
  <si>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</si>
  <si>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</si>
  <si>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</si>
  <si>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</si>
  <si>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</si>
  <si>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</si>
  <si>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</si>
  <si>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</si>
  <si>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</si>
  <si>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</si>
  <si>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</si>
  <si>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</si>
  <si>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</si>
  <si>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</si>
  <si>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</si>
  <si>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</si>
  <si>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</si>
  <si>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</si>
  <si>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</si>
  <si>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</si>
  <si>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</si>
  <si>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</si>
  <si>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</si>
  <si>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</si>
  <si>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</si>
  <si>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</si>
  <si>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</si>
  <si>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</si>
  <si>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</si>
  <si>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</si>
  <si>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</si>
  <si>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</si>
  <si>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</si>
  <si>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</si>
  <si>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</si>
  <si>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</si>
  <si>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</si>
  <si>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</si>
  <si>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</si>
  <si>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</si>
  <si>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</si>
  <si>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</si>
  <si>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</si>
  <si>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</si>
  <si>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</si>
  <si>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</si>
  <si>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</si>
  <si>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</si>
  <si>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</si>
  <si>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</si>
  <si>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</si>
  <si>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</si>
  <si>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</si>
  <si>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</si>
  <si>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</si>
  <si>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</si>
  <si>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</si>
  <si>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</si>
  <si>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</si>
  <si>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</si>
  <si>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</si>
  <si>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</si>
  <si>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</si>
  <si>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</si>
  <si>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</si>
  <si>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</si>
  <si>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</si>
  <si>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</si>
  <si>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</si>
  <si>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</si>
  <si>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</si>
  <si>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</si>
  <si>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</si>
  <si>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</si>
  <si>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</si>
  <si>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</si>
  <si>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</si>
  <si>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</si>
  <si>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</si>
  <si>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</si>
  <si>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</si>
  <si>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</si>
  <si>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</si>
  <si>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</si>
  <si>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</si>
  <si>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</si>
  <si>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</si>
  <si>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</si>
  <si>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</si>
  <si>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</si>
  <si>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</si>
  <si>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</si>
  <si>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</si>
  <si>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</si>
  <si>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</si>
  <si>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</si>
  <si>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</si>
  <si>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</si>
  <si>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</si>
  <si>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</si>
  <si>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</si>
  <si>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</si>
  <si>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</si>
  <si>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</si>
  <si>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</si>
  <si>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</si>
  <si>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</si>
  <si>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</si>
  <si>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</si>
  <si>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</si>
  <si>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</si>
  <si>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</si>
  <si>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</si>
  <si>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</si>
  <si>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</si>
  <si>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</si>
  <si>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</si>
  <si>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</si>
  <si>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</si>
  <si>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</si>
  <si>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</si>
  <si>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</si>
  <si>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</si>
  <si>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</si>
  <si>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</si>
  <si>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</si>
  <si>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</si>
  <si>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</si>
  <si>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</si>
  <si>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</si>
  <si>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</si>
  <si>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</si>
  <si>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</si>
  <si>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</si>
  <si>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</si>
  <si>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</si>
  <si>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</si>
  <si>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</si>
  <si>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</si>
  <si>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</si>
  <si>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</si>
  <si>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</si>
  <si>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</si>
  <si>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</si>
  <si>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</si>
  <si>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</si>
  <si>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</si>
  <si>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</si>
  <si>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</si>
  <si>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</si>
  <si>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</si>
  <si>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</si>
  <si>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</si>
  <si>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</si>
  <si>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</si>
  <si>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</si>
  <si>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</si>
  <si>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</si>
  <si>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</si>
  <si>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</si>
  <si>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</si>
  <si>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</si>
  <si>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</si>
  <si>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</si>
  <si>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</si>
  <si>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</si>
  <si>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</si>
  <si>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</si>
  <si>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</si>
  <si>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</si>
  <si>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</si>
  <si>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</si>
  <si>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</si>
  <si>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</si>
  <si>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</si>
  <si>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</si>
  <si>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</si>
  <si>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</si>
  <si>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</si>
  <si>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</si>
  <si>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</si>
  <si>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</si>
  <si>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</si>
  <si>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</si>
  <si>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</si>
  <si>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</si>
  <si>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</si>
  <si>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</si>
  <si>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</si>
  <si>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</si>
  <si>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</si>
  <si>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</si>
  <si>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</si>
  <si>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</si>
  <si>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</si>
  <si>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</si>
  <si>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</si>
  <si>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</si>
  <si>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</si>
  <si>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</si>
  <si>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</si>
  <si>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</si>
  <si>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</si>
  <si>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</si>
  <si>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</si>
  <si>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</si>
  <si>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</si>
  <si>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</si>
  <si>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</si>
  <si>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</si>
  <si>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</si>
  <si>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</si>
  <si>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</si>
  <si>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</si>
  <si>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</si>
  <si>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</si>
  <si>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</si>
  <si>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</si>
  <si>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</si>
  <si>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</si>
  <si>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</si>
  <si>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</si>
  <si>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</si>
  <si>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</si>
  <si>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</si>
  <si>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</si>
  <si>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</si>
  <si>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</si>
  <si>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</si>
  <si>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</si>
  <si>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</si>
  <si>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</si>
  <si>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</si>
  <si>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</si>
  <si>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</si>
  <si>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</si>
  <si>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</si>
  <si>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</si>
  <si>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</si>
  <si>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</si>
  <si>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</si>
  <si>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</si>
  <si>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</si>
  <si>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</si>
  <si>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</si>
  <si>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</si>
  <si>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</si>
  <si>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</si>
  <si>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</si>
  <si>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</si>
  <si>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</si>
  <si>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</si>
  <si>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</si>
  <si>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</si>
  <si>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</si>
  <si>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</si>
  <si>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</si>
  <si>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</si>
  <si>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</si>
  <si>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</si>
  <si>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</si>
  <si>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</si>
  <si>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</si>
  <si>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</si>
  <si>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</si>
  <si>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</si>
  <si>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</si>
  <si>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</si>
  <si>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</si>
  <si>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</si>
  <si>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</si>
  <si>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</si>
  <si>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</si>
  <si>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</si>
  <si>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</si>
  <si>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</si>
  <si>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</si>
  <si>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</si>
  <si>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</si>
  <si>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</si>
  <si>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</si>
  <si>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</si>
  <si>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</si>
  <si>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</si>
  <si>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</si>
  <si>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</si>
  <si>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</si>
  <si>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</si>
  <si>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</si>
  <si>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</si>
  <si>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</si>
  <si>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</si>
  <si>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</si>
  <si>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</si>
  <si>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</si>
  <si>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</si>
  <si>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</si>
  <si>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</si>
  <si>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</si>
  <si>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</si>
  <si>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</si>
  <si>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</si>
  <si>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</si>
  <si>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</si>
  <si>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</si>
  <si>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</si>
  <si>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</si>
  <si>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</si>
  <si>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</si>
  <si>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</si>
  <si>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</si>
  <si>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</si>
  <si>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</si>
  <si>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</si>
  <si>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</si>
  <si>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</si>
  <si>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</si>
  <si>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</si>
  <si>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</si>
  <si>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</si>
  <si>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</si>
  <si>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</si>
  <si>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</si>
  <si>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</si>
  <si>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</si>
  <si>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</si>
  <si>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</si>
  <si>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</si>
  <si>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</si>
  <si>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</si>
  <si>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</si>
  <si>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</si>
  <si>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</si>
  <si>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</si>
  <si>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</si>
  <si>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</si>
  <si>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</si>
  <si>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</si>
  <si>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</si>
  <si>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</si>
  <si>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</si>
  <si>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</si>
  <si>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</si>
  <si>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</si>
  <si>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</si>
  <si>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</si>
  <si>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</si>
  <si>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</si>
  <si>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</si>
  <si>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</si>
  <si>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</si>
  <si>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</si>
  <si>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</si>
  <si>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</si>
  <si>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</si>
  <si>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</si>
  <si>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</si>
  <si>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</si>
  <si>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</si>
  <si>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</si>
  <si>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</si>
  <si>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</si>
  <si>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</si>
  <si>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</si>
  <si>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</si>
  <si>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</si>
  <si>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</si>
  <si>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</si>
  <si>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</si>
  <si>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</si>
  <si>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</si>
  <si>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</si>
  <si>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</si>
  <si>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</si>
  <si>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</si>
  <si>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</si>
  <si>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</si>
  <si>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</si>
  <si>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</si>
  <si>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</si>
  <si>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</si>
  <si>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</si>
  <si>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</si>
  <si>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</si>
  <si>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</si>
  <si>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</si>
  <si>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</si>
  <si>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</si>
  <si>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</si>
  <si>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</si>
  <si>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</si>
  <si>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</si>
  <si>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</si>
  <si>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</si>
  <si>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</si>
  <si>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</si>
  <si>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</si>
  <si>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</si>
  <si>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</si>
  <si>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</si>
  <si>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</si>
  <si>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</si>
  <si>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</si>
  <si>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</si>
  <si>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</si>
  <si>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</si>
  <si>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</si>
  <si>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</si>
  <si>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</si>
  <si>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</si>
  <si>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</si>
  <si>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</si>
  <si>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</si>
  <si>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</si>
  <si>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</si>
  <si>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</si>
  <si>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</si>
  <si>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</si>
  <si>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</si>
  <si>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</si>
  <si>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</si>
  <si>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</si>
  <si>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</si>
  <si>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</si>
  <si>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</si>
  <si>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</si>
  <si>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</si>
  <si>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</si>
  <si>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</si>
  <si>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</si>
  <si>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</si>
  <si>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</si>
  <si>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</si>
  <si>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</si>
  <si>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</si>
  <si>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</si>
  <si>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</si>
  <si>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</si>
  <si>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</si>
  <si>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</si>
  <si>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</si>
  <si>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</si>
  <si>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</si>
  <si>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</si>
  <si>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</si>
  <si>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</si>
  <si>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</si>
  <si>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</si>
  <si>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</si>
  <si>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</si>
  <si>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</si>
  <si>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</si>
  <si>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</si>
  <si>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</si>
  <si>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</si>
  <si>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</si>
  <si>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</si>
  <si>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</si>
  <si>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</si>
  <si>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</si>
  <si>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</si>
  <si>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</si>
  <si>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</si>
  <si>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</si>
  <si>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</si>
  <si>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</si>
  <si>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</si>
  <si>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</si>
  <si>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</si>
  <si>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</si>
  <si>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</si>
  <si>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</si>
  <si>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</si>
  <si>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</si>
  <si>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</si>
  <si>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</si>
  <si>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</si>
  <si>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</si>
  <si>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</si>
  <si>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</si>
  <si>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</si>
  <si>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</si>
  <si>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</si>
  <si>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</si>
  <si>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</si>
  <si>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</si>
  <si>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</si>
  <si>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</si>
  <si>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</si>
  <si>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</si>
  <si>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</si>
  <si>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</si>
  <si>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</si>
  <si>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</si>
  <si>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</si>
  <si>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</si>
  <si>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</si>
  <si>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</si>
  <si>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</si>
  <si>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</si>
  <si>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</si>
  <si>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</si>
  <si>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</si>
  <si>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</si>
  <si>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</si>
  <si>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</si>
  <si>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</si>
  <si>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</si>
  <si>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</si>
  <si>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</si>
  <si>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</si>
  <si>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</si>
  <si>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</si>
  <si>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</si>
  <si>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</si>
  <si>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</si>
  <si>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</si>
  <si>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</si>
  <si>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</si>
  <si>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</si>
  <si>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</si>
  <si>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</si>
  <si>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</si>
  <si>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</si>
  <si>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</si>
  <si>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</si>
  <si>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</si>
  <si>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</si>
  <si>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</si>
  <si>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</si>
  <si>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</si>
  <si>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</si>
  <si>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</si>
  <si>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</si>
  <si>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</si>
  <si>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</si>
  <si>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</si>
  <si>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</si>
  <si>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</si>
  <si>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</si>
  <si>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</si>
  <si>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</si>
  <si>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</si>
  <si>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</si>
  <si>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</si>
  <si>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</si>
  <si>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</si>
  <si>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</si>
  <si>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</si>
  <si>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</si>
  <si>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</si>
  <si>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</si>
  <si>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</si>
  <si>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</si>
  <si>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</si>
  <si>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</si>
  <si>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</si>
  <si>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</si>
  <si>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</si>
  <si>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</si>
  <si>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</si>
  <si>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</si>
  <si>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</si>
  <si>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</si>
  <si>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</si>
  <si>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</si>
  <si>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</si>
  <si>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</si>
  <si>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</si>
  <si>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</si>
  <si>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</si>
  <si>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</si>
  <si>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</si>
  <si>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</si>
  <si>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</si>
  <si>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</si>
  <si>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</si>
  <si>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</si>
  <si>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</si>
  <si>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</si>
  <si>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</si>
  <si>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</si>
  <si>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</si>
  <si>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</si>
  <si>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</si>
  <si>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</si>
  <si>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</si>
  <si>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</si>
  <si>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</si>
  <si>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</si>
  <si>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</si>
  <si>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</si>
  <si>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</si>
  <si>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</si>
  <si>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</si>
  <si>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</si>
  <si>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</si>
  <si>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</si>
  <si>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</si>
  <si>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</si>
  <si>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</si>
  <si>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</si>
  <si>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</si>
  <si>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</si>
  <si>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</si>
  <si>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</si>
  <si>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</si>
  <si>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</si>
  <si>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</si>
  <si>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</si>
  <si>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</si>
  <si>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</si>
  <si>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</si>
  <si>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</si>
  <si>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</si>
  <si>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</si>
  <si>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</si>
  <si>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</si>
  <si>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</si>
  <si>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</si>
  <si>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</si>
  <si>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</si>
  <si>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</si>
  <si>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</si>
  <si>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</si>
  <si>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</si>
  <si>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</si>
  <si>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</si>
  <si>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</si>
  <si>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</si>
  <si>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</si>
  <si>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</si>
  <si>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</si>
  <si>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</si>
  <si>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</si>
  <si>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</si>
  <si>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</si>
  <si>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</si>
  <si>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</si>
  <si>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</si>
  <si>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</si>
  <si>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</si>
  <si>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</si>
  <si>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</si>
  <si>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</si>
  <si>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</si>
  <si>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</si>
  <si>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</si>
  <si>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</si>
  <si>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</si>
  <si>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</si>
  <si>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</si>
  <si>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</si>
  <si>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</si>
  <si>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</si>
  <si>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</si>
  <si>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</si>
  <si>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</si>
  <si>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</si>
  <si>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</si>
  <si>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</si>
  <si>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</si>
  <si>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</si>
  <si>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</si>
  <si>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</si>
  <si>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</si>
  <si>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</si>
  <si>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</si>
  <si>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</si>
  <si>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</si>
  <si>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</si>
  <si>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</si>
  <si>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</si>
  <si>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</si>
  <si>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</si>
  <si>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</si>
  <si>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</si>
  <si>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</si>
  <si>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</si>
  <si>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</si>
  <si>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</si>
  <si>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</si>
  <si>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</si>
  <si>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</si>
  <si>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</si>
  <si>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</si>
  <si>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</si>
  <si>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</si>
  <si>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</si>
  <si>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</si>
  <si>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</si>
  <si>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</si>
  <si>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</si>
  <si>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</si>
  <si>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</si>
  <si>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</si>
  <si>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</si>
  <si>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</si>
  <si>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</si>
  <si>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</si>
  <si>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</si>
  <si>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</si>
  <si>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</si>
  <si>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</si>
  <si>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</si>
  <si>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</si>
  <si>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</si>
  <si>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</si>
  <si>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</si>
  <si>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</si>
  <si>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</si>
  <si>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</si>
  <si>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</si>
  <si>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</si>
  <si>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</si>
  <si>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</si>
  <si>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</si>
  <si>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</si>
  <si>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</si>
  <si>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</si>
  <si>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</si>
  <si>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</si>
  <si>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</si>
  <si>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</si>
  <si>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</si>
  <si>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</si>
  <si>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</si>
  <si>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</si>
  <si>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</si>
  <si>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</si>
  <si>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</si>
  <si>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</si>
  <si>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</si>
  <si>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</si>
  <si>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</si>
  <si>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</si>
  <si>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</si>
  <si>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</si>
  <si>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</si>
  <si>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</si>
  <si>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</si>
  <si>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</si>
  <si>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</si>
  <si>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</si>
  <si>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</si>
  <si>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</si>
  <si>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</si>
  <si>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</si>
  <si>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</si>
  <si>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</si>
  <si>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</si>
  <si>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</si>
  <si>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</si>
  <si>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</si>
  <si>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</si>
  <si>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</si>
  <si>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</si>
  <si>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</si>
  <si>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</si>
  <si>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</si>
  <si>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</si>
  <si>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</si>
  <si>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</si>
  <si>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</si>
  <si>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</si>
  <si>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</si>
  <si>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</si>
  <si>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</si>
  <si>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</si>
  <si>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</si>
  <si>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</si>
  <si>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</si>
  <si>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</si>
  <si>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</si>
  <si>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</si>
  <si>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</si>
  <si>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</si>
  <si>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</si>
  <si>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</si>
  <si>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</si>
  <si>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</si>
  <si>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</si>
  <si>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</si>
  <si>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</si>
  <si>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</si>
  <si>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</si>
  <si>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</si>
  <si>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</si>
  <si>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</si>
  <si>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</si>
  <si>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</si>
  <si>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</si>
  <si>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</si>
  <si>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</si>
  <si>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</si>
  <si>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</si>
  <si>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</si>
  <si>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</si>
  <si>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</si>
  <si>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</si>
  <si>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</si>
  <si>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</si>
  <si>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</si>
  <si>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</si>
  <si>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</si>
  <si>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</si>
  <si>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</si>
  <si>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</si>
  <si>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</si>
  <si>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</si>
  <si>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</si>
  <si>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</si>
  <si>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</si>
  <si>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</si>
  <si>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</si>
  <si>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</si>
  <si>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</si>
  <si>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</si>
  <si>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</si>
  <si>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</si>
  <si>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</si>
  <si>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</si>
  <si>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</si>
  <si>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</si>
  <si>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</si>
  <si>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</si>
  <si>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</si>
  <si>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</si>
  <si>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</si>
  <si>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</si>
  <si>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</si>
  <si>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</si>
  <si>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</si>
  <si>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</si>
  <si>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</si>
  <si>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</si>
  <si>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</si>
  <si>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</si>
  <si>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</si>
  <si>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</si>
  <si>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</si>
  <si>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</si>
  <si>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</si>
  <si>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</si>
  <si>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</si>
  <si>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</si>
  <si>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</si>
  <si>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</si>
  <si>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</si>
  <si>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</si>
  <si>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</si>
  <si>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</si>
  <si>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</si>
  <si>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</si>
  <si>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</si>
  <si>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</si>
  <si>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</si>
  <si>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</si>
  <si>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</si>
  <si>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</si>
  <si>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</si>
  <si>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</si>
  <si>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</si>
  <si>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</si>
  <si>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</si>
  <si>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</si>
  <si>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</si>
  <si>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</si>
  <si>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</si>
  <si>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</si>
  <si>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</si>
  <si>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</si>
  <si>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</si>
  <si>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</si>
  <si>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</si>
  <si>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</si>
  <si>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</si>
  <si>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</si>
  <si>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</si>
  <si>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</si>
  <si>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</si>
  <si>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</si>
  <si>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</si>
  <si>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</si>
  <si>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</si>
  <si>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</si>
  <si>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</si>
  <si>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</si>
  <si>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</si>
  <si>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</si>
  <si>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</si>
  <si>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</si>
  <si>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</si>
  <si>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</si>
  <si>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</si>
  <si>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</si>
  <si>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</si>
  <si>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</si>
  <si>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</si>
  <si>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</si>
  <si>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</si>
  <si>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</si>
  <si>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</si>
  <si>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</si>
  <si>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</si>
  <si>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</si>
  <si>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</si>
  <si>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</si>
  <si>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</si>
  <si>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</si>
  <si>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</si>
  <si>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</si>
  <si>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</si>
  <si>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</si>
  <si>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</si>
  <si>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</si>
  <si>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</si>
  <si>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</si>
  <si>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</si>
  <si>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</si>
  <si>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</si>
  <si>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</si>
  <si>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</si>
  <si>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</si>
  <si>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</si>
  <si>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</si>
  <si>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</si>
  <si>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</si>
  <si>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</si>
  <si>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</si>
  <si>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</si>
  <si>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</si>
  <si>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</si>
  <si>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</si>
  <si>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</si>
  <si>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</si>
  <si>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</si>
  <si>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</si>
  <si>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</si>
  <si>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</si>
  <si>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</si>
  <si>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</si>
  <si>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</si>
  <si>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</si>
  <si>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</si>
  <si>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</si>
  <si>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</si>
  <si>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</si>
  <si>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</si>
  <si>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</si>
  <si>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</si>
  <si>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</si>
  <si>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</si>
  <si>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</si>
  <si>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</si>
  <si>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</si>
  <si>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</si>
  <si>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</si>
  <si>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</si>
  <si>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</si>
  <si>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</si>
  <si>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</si>
  <si>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</si>
  <si>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</si>
  <si>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</si>
  <si>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</si>
  <si>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</si>
  <si>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</si>
  <si>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</si>
  <si>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</si>
  <si>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</si>
  <si>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</si>
  <si>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</si>
  <si>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</si>
  <si>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</si>
  <si>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</si>
  <si>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</si>
  <si>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</si>
  <si>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</si>
  <si>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</si>
  <si>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</si>
  <si>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</si>
  <si>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</si>
  <si>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</si>
  <si>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</si>
  <si>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</si>
  <si>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</si>
  <si>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</si>
  <si>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</si>
  <si>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</si>
  <si>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</si>
  <si>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</si>
  <si>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</si>
  <si>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</si>
  <si>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</si>
  <si>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</si>
  <si>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</si>
  <si>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</si>
  <si>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</si>
  <si>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</si>
  <si>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</si>
  <si>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</si>
  <si>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</si>
  <si>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</si>
  <si>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</si>
  <si>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</si>
  <si>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</si>
  <si>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</si>
  <si>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</si>
  <si>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</si>
  <si>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</si>
  <si>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</si>
  <si>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</si>
  <si>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</si>
  <si>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</si>
  <si>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</si>
  <si>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</si>
  <si>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</si>
  <si>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</si>
  <si>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</si>
  <si>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</si>
  <si>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</si>
  <si>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</si>
  <si>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</si>
  <si>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</si>
  <si>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</si>
  <si>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</si>
  <si>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</si>
  <si>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</si>
  <si>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</si>
  <si>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</si>
  <si>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</si>
  <si>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</si>
  <si>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</si>
  <si>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</si>
  <si>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</si>
  <si>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</si>
  <si>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</si>
  <si>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</si>
  <si>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</si>
  <si>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</si>
  <si>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</si>
  <si>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</si>
  <si>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</si>
  <si>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</si>
  <si>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</si>
  <si>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</si>
  <si>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</si>
  <si>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</si>
  <si>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</si>
  <si>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</si>
  <si>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</si>
  <si>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</si>
  <si>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</si>
  <si>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</si>
  <si>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</si>
  <si>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</si>
  <si>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</si>
  <si>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</si>
  <si>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</si>
  <si>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</si>
  <si>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</si>
  <si>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</si>
  <si>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</si>
  <si>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</si>
  <si>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</si>
  <si>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</si>
  <si>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</si>
  <si>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</si>
  <si>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</si>
  <si>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</si>
  <si>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</si>
  <si>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</si>
  <si>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</si>
  <si>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</si>
  <si>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</si>
  <si>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</si>
  <si>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</si>
  <si>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</si>
  <si>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</si>
  <si>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</si>
  <si>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</si>
  <si>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</si>
  <si>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</si>
  <si>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</si>
  <si>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</si>
  <si>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</si>
  <si>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</si>
  <si>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</si>
  <si>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</si>
  <si>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</si>
  <si>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</si>
  <si>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</si>
  <si>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</si>
  <si>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</si>
  <si>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</si>
  <si>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</si>
  <si>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</si>
  <si>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</si>
  <si>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</si>
  <si>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</si>
  <si>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</si>
  <si>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</si>
  <si>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</si>
  <si>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</si>
  <si>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</si>
  <si>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</si>
  <si>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</si>
  <si>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</si>
  <si>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</si>
  <si>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</si>
  <si>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</si>
  <si>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</si>
  <si>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</si>
  <si>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</si>
  <si>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</si>
  <si>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</si>
  <si>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</si>
  <si>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</si>
  <si>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</si>
  <si>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</si>
  <si>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</si>
  <si>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</si>
  <si>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</si>
  <si>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</si>
  <si>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</si>
  <si>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</si>
  <si>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</si>
  <si>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</si>
  <si>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</si>
  <si>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</si>
  <si>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</si>
  <si>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</si>
  <si>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</si>
  <si>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</si>
  <si>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</si>
  <si>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</si>
  <si>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</si>
  <si>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</si>
  <si>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</si>
  <si>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</si>
  <si>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</si>
  <si>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</si>
  <si>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</si>
  <si>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</si>
  <si>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</si>
  <si>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</si>
  <si>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</si>
  <si>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</si>
  <si>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</si>
  <si>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</si>
  <si>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</si>
  <si>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</si>
  <si>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</si>
  <si>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</si>
  <si>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</si>
  <si>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</si>
  <si>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</si>
  <si>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</si>
  <si>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</si>
  <si>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</si>
  <si>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</si>
  <si>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</si>
  <si>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</si>
  <si>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</si>
  <si>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</si>
  <si>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</si>
  <si>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</si>
  <si>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</si>
  <si>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</si>
  <si>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</si>
  <si>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</si>
  <si>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</si>
  <si>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</si>
  <si>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</si>
  <si>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</si>
  <si>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</si>
  <si>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</si>
  <si>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</si>
  <si>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</si>
  <si>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</si>
  <si>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</si>
  <si>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</si>
  <si>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</si>
  <si>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</si>
  <si>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</si>
  <si>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</si>
  <si>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</si>
  <si>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</si>
  <si>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</si>
  <si>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</si>
  <si>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</si>
  <si>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</si>
  <si>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</si>
  <si>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</si>
  <si>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</si>
  <si>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</si>
  <si>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</si>
  <si>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</si>
  <si>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</si>
  <si>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</si>
  <si>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</si>
  <si>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</si>
  <si>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</si>
  <si>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</si>
  <si>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</si>
  <si>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</si>
  <si>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</si>
  <si>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</si>
  <si>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</si>
  <si>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</si>
  <si>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</si>
  <si>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</si>
  <si>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</si>
  <si>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</si>
  <si>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</si>
  <si>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</si>
  <si>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</si>
  <si>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</si>
  <si>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</si>
  <si>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</si>
  <si>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</si>
  <si>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</si>
  <si>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</si>
  <si>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</si>
  <si>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</si>
  <si>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</si>
  <si>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</si>
  <si>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</si>
  <si>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</si>
  <si>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</si>
  <si>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</si>
  <si>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</si>
  <si>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</si>
  <si>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</si>
  <si>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</si>
  <si>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</si>
  <si>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</si>
  <si>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</si>
  <si>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</si>
  <si>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</si>
  <si>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</si>
  <si>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</si>
  <si>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</si>
  <si>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</si>
  <si>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</si>
  <si>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</si>
  <si>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</si>
  <si>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</si>
  <si>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</si>
  <si>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</si>
  <si>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</si>
  <si>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</si>
  <si>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</si>
  <si>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</si>
  <si>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</si>
  <si>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</si>
  <si>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</si>
  <si>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</si>
  <si>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</si>
  <si>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</si>
  <si>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</si>
  <si>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</si>
  <si>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</si>
  <si>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</si>
  <si>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</si>
  <si>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</si>
  <si>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</si>
  <si>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</si>
  <si>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</si>
  <si>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</si>
  <si>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</si>
  <si>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</si>
  <si>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</si>
  <si>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</si>
  <si>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</si>
  <si>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</si>
  <si>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</si>
  <si>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</si>
  <si>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</si>
  <si>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</si>
  <si>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</si>
  <si>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</si>
  <si>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</si>
  <si>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</si>
  <si>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</si>
  <si>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</si>
  <si>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</si>
  <si>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</si>
  <si>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</si>
  <si>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</si>
  <si>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</si>
  <si>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</si>
  <si>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</si>
  <si>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</si>
  <si>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</si>
  <si>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</si>
  <si>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</si>
  <si>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</si>
  <si>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</si>
  <si>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</si>
  <si>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</si>
  <si>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</si>
  <si>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</si>
  <si>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</si>
  <si>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</si>
  <si>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</si>
  <si>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</si>
  <si>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</si>
  <si>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</si>
  <si>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</si>
  <si>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</si>
  <si>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</si>
  <si>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</si>
  <si>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</si>
  <si>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</si>
  <si>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</si>
  <si>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</si>
  <si>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</si>
  <si>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</si>
  <si>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</si>
  <si>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</si>
  <si>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</si>
  <si>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</si>
  <si>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</si>
  <si>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</si>
  <si>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</si>
  <si>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</si>
  <si>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</si>
  <si>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</si>
  <si>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</si>
  <si>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</si>
  <si>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</si>
  <si>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</si>
  <si>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</si>
  <si>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</si>
  <si>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</si>
  <si>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</si>
  <si>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</si>
  <si>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</si>
  <si>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</si>
  <si>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</si>
  <si>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</si>
  <si>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</si>
  <si>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</si>
  <si>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</si>
  <si>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</si>
  <si>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</si>
  <si>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</si>
  <si>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</si>
  <si>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</si>
  <si>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</si>
  <si>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</si>
  <si>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</si>
  <si>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</si>
  <si>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</si>
  <si>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</si>
  <si>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</si>
  <si>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</si>
  <si>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</si>
  <si>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</si>
  <si>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</si>
  <si>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</si>
  <si>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</si>
  <si>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</si>
  <si>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</si>
  <si>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</si>
  <si>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</si>
  <si>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</si>
  <si>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</si>
  <si>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</si>
  <si>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</si>
  <si>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</si>
  <si>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</si>
  <si>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</si>
  <si>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</si>
  <si>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</si>
  <si>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</si>
  <si>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</si>
  <si>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</si>
  <si>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</si>
  <si>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</si>
  <si>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</si>
  <si>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</si>
  <si>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</si>
  <si>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</si>
  <si>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</si>
  <si>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</si>
  <si>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</si>
  <si>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</si>
  <si>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</si>
  <si>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</si>
  <si>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</si>
  <si>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</si>
  <si>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</si>
  <si>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</si>
  <si>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</si>
  <si>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</si>
  <si>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</si>
  <si>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</si>
  <si>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</si>
  <si>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</si>
  <si>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</si>
  <si>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</si>
  <si>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</si>
  <si>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</si>
  <si>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</si>
  <si>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</si>
  <si>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</si>
  <si>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</si>
  <si>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</si>
  <si>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</si>
  <si>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</si>
  <si>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</si>
  <si>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</si>
  <si>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</si>
  <si>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</si>
  <si>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</si>
  <si>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</si>
  <si>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</si>
  <si>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</si>
  <si>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</si>
  <si>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</si>
  <si>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</si>
  <si>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</si>
  <si>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</si>
  <si>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</si>
  <si>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</si>
  <si>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</si>
  <si>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</si>
  <si>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</si>
  <si>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</si>
  <si>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</si>
  <si>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</si>
  <si>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</si>
  <si>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</si>
  <si>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</si>
  <si>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</si>
  <si>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</si>
  <si>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</si>
  <si>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</si>
  <si>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</si>
  <si>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</si>
  <si>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</si>
  <si>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</si>
  <si>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</si>
  <si>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</si>
  <si>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</si>
  <si>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</si>
  <si>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</si>
  <si>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</si>
  <si>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</si>
  <si>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</si>
  <si>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</si>
  <si>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</si>
  <si>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</si>
  <si>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</si>
  <si>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</si>
  <si>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</si>
  <si>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</si>
  <si>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</si>
  <si>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</si>
  <si>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</si>
  <si>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</si>
  <si>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</si>
  <si>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</si>
  <si>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</si>
  <si>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</si>
  <si>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</si>
  <si>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</si>
  <si>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</si>
  <si>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</si>
  <si>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</si>
  <si>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</si>
  <si>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</si>
  <si>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</si>
  <si>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</si>
  <si>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</si>
  <si>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</si>
  <si>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</si>
  <si>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</si>
  <si>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</si>
  <si>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</si>
  <si>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</si>
  <si>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</si>
  <si>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</si>
  <si>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</si>
  <si>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</si>
  <si>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</si>
  <si>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</si>
  <si>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</si>
  <si>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</si>
  <si>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</si>
  <si>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</si>
  <si>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</si>
  <si>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</si>
  <si>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</si>
  <si>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</si>
  <si>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</si>
  <si>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</si>
  <si>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</si>
  <si>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</si>
  <si>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</si>
  <si>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</si>
  <si>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</si>
  <si>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</si>
  <si>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</si>
  <si>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</si>
  <si>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</si>
  <si>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</si>
  <si>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</si>
  <si>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</si>
  <si>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</si>
  <si>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</si>
  <si>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</si>
  <si>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</si>
  <si>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</si>
  <si>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</si>
  <si>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</si>
  <si>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</si>
  <si>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</si>
  <si>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</si>
  <si>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</si>
  <si>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</si>
  <si>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</si>
  <si>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</si>
  <si>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</si>
  <si>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</si>
  <si>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</si>
  <si>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</si>
  <si>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</si>
  <si>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</si>
  <si>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</si>
  <si>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</si>
  <si>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</si>
  <si>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</si>
  <si>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</si>
  <si>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</si>
  <si>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</si>
  <si>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</si>
  <si>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</si>
  <si>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</si>
  <si>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</si>
  <si>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</si>
  <si>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</si>
  <si>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</si>
  <si>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</si>
  <si>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</si>
  <si>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</si>
  <si>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</si>
  <si>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</si>
  <si>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</si>
  <si>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</si>
  <si>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</si>
  <si>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</si>
  <si>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</si>
  <si>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</si>
  <si>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</si>
  <si>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</si>
  <si>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</si>
  <si>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</si>
  <si>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</si>
  <si>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</si>
  <si>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</si>
  <si>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</si>
  <si>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</si>
  <si>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</si>
  <si>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</si>
  <si>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</si>
  <si>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</si>
  <si>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</si>
  <si>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</si>
  <si>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</si>
  <si>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</si>
  <si>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</si>
  <si>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</si>
  <si>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</si>
  <si>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</si>
  <si>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</si>
  <si>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</si>
  <si>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</si>
  <si>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</si>
  <si>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</si>
  <si>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</si>
  <si>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</si>
  <si>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</si>
  <si>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</si>
  <si>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</si>
  <si>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</si>
  <si>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</si>
  <si>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</si>
  <si>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</si>
  <si>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</si>
  <si>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</si>
  <si>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</si>
  <si>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</si>
  <si>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</si>
  <si>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</si>
  <si>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</si>
  <si>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</si>
  <si>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</si>
  <si>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</si>
  <si>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</si>
  <si>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</si>
  <si>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</si>
  <si>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</si>
  <si>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</si>
  <si>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</si>
  <si>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</si>
  <si>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</si>
  <si>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</si>
  <si>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</si>
  <si>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</si>
  <si>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</si>
  <si>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</si>
  <si>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</si>
  <si>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</si>
  <si>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</si>
  <si>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</si>
  <si>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</si>
  <si>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</si>
  <si>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</si>
  <si>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</si>
  <si>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</si>
  <si>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</si>
  <si>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</si>
  <si>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</si>
  <si>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</si>
  <si>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</si>
  <si>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</si>
  <si>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</si>
  <si>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</si>
  <si>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</si>
  <si>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</si>
  <si>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</si>
  <si>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</si>
  <si>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</si>
  <si>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</si>
  <si>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</si>
  <si>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</si>
  <si>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</si>
  <si>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</si>
  <si>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</si>
  <si>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</si>
  <si>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</si>
  <si>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</si>
  <si>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</si>
  <si>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</si>
  <si>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</si>
  <si>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</si>
  <si>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</si>
  <si>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</si>
  <si>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</si>
  <si>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</si>
  <si>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</si>
  <si>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</si>
  <si>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</si>
  <si>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</si>
  <si>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</si>
  <si>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</si>
  <si>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</si>
  <si>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</si>
  <si>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</si>
  <si>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</si>
  <si>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</si>
  <si>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</si>
  <si>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</si>
  <si>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</si>
  <si>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</si>
  <si>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</si>
  <si>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</si>
  <si>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</si>
  <si>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</si>
  <si>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</si>
  <si>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</si>
  <si>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</si>
  <si>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</si>
  <si>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</si>
  <si>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</si>
  <si>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</si>
  <si>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</si>
  <si>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</si>
  <si>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</si>
  <si>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</si>
  <si>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</si>
  <si>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</si>
  <si>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</si>
  <si>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</si>
  <si>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</si>
  <si>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</si>
  <si>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</si>
  <si>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</si>
  <si>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</si>
  <si>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</si>
  <si>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</si>
  <si>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</si>
  <si>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</si>
  <si>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</si>
  <si>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</si>
  <si>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</si>
  <si>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</si>
  <si>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</si>
  <si>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</si>
  <si>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</si>
  <si>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</si>
  <si>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</si>
  <si>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</si>
  <si>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</si>
  <si>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</si>
  <si>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</si>
  <si>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</si>
  <si>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</si>
  <si>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</si>
  <si>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</si>
  <si>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</si>
  <si>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</si>
  <si>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</si>
  <si>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</si>
  <si>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</si>
  <si>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</si>
  <si>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</si>
  <si>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</si>
  <si>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</si>
  <si>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</si>
  <si>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</si>
  <si>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</si>
  <si>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</si>
  <si>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</si>
  <si>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</si>
  <si>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</si>
  <si>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</si>
  <si>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</si>
  <si>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</si>
  <si>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</si>
  <si>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</si>
  <si>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</si>
  <si>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</si>
  <si>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</si>
  <si>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</si>
  <si>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</si>
  <si>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</si>
  <si>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</si>
  <si>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</si>
  <si>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</si>
  <si>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</si>
  <si>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</si>
  <si>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</si>
  <si>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</si>
  <si>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</si>
  <si>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</si>
  <si>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</si>
  <si>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</si>
  <si>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</si>
  <si>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</si>
  <si>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</si>
  <si>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</si>
  <si>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</si>
  <si>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</si>
  <si>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</si>
  <si>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</si>
  <si>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</si>
  <si>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</si>
  <si>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</si>
  <si>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</si>
  <si>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</si>
  <si>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</si>
  <si>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</si>
  <si>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</si>
  <si>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</si>
  <si>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</si>
  <si>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</si>
  <si>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</si>
  <si>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</si>
  <si>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</si>
  <si>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</si>
  <si>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</si>
  <si>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</si>
  <si>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</si>
  <si>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</si>
  <si>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</si>
  <si>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</si>
  <si>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</si>
  <si>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</si>
  <si>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</si>
  <si>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</si>
  <si>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</si>
  <si>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</si>
  <si>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</si>
  <si>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</si>
  <si>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</si>
  <si>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</si>
  <si>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</si>
  <si>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</si>
  <si>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</si>
  <si>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</si>
  <si>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</si>
  <si>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</si>
  <si>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</si>
  <si>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</si>
  <si>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</si>
  <si>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</si>
  <si>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</si>
  <si>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</si>
  <si>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</si>
  <si>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</si>
  <si>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</si>
  <si>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</si>
  <si>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</si>
  <si>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</si>
  <si>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</si>
  <si>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</si>
  <si>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</si>
  <si>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</si>
  <si>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</si>
  <si>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</si>
  <si>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</si>
  <si>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</si>
  <si>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</si>
  <si>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</si>
  <si>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</si>
  <si>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</si>
  <si>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</si>
  <si>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</si>
  <si>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</si>
  <si>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</si>
  <si>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</si>
  <si>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</si>
  <si>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</si>
  <si>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</si>
  <si>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</si>
  <si>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</si>
  <si>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</si>
  <si>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</si>
  <si>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</si>
  <si>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</si>
  <si>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</si>
  <si>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</si>
  <si>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</si>
  <si>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</si>
  <si>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</si>
  <si>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</si>
  <si>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</si>
  <si>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</si>
  <si>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</si>
  <si>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</si>
  <si>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</si>
  <si>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</si>
  <si>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</si>
  <si>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</si>
  <si>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</si>
  <si>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</si>
  <si>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</si>
  <si>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</si>
  <si>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</si>
  <si>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</si>
  <si>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</si>
  <si>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</si>
  <si>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</si>
  <si>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</si>
  <si>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</si>
  <si>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</si>
  <si>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</si>
  <si>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</si>
  <si>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</si>
  <si>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</si>
  <si>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</si>
  <si>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</si>
  <si>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</si>
  <si>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</si>
  <si>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</si>
  <si>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</si>
  <si>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</si>
  <si>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</si>
  <si>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</si>
  <si>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</si>
  <si>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</si>
  <si>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</si>
  <si>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</si>
  <si>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</si>
  <si>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</si>
  <si>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</si>
  <si>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</si>
  <si>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</si>
  <si>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</si>
  <si>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</si>
  <si>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</si>
  <si>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</si>
  <si>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</si>
  <si>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</si>
  <si>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</si>
  <si>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</si>
  <si>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</si>
  <si>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</si>
  <si>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</si>
  <si>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</si>
  <si>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</si>
  <si>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</si>
  <si>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</si>
  <si>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</si>
  <si>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</si>
  <si>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</si>
  <si>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</si>
  <si>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</si>
  <si>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</si>
  <si>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</si>
  <si>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</si>
  <si>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</si>
  <si>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</si>
  <si>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</si>
  <si>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</si>
  <si>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</si>
  <si>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</si>
  <si>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</si>
  <si>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</si>
  <si>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</si>
  <si>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</si>
  <si>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</si>
  <si>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</si>
  <si>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</si>
  <si>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</si>
  <si>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</si>
  <si>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</si>
  <si>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</si>
  <si>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</si>
  <si>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</si>
  <si>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</si>
  <si>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</si>
  <si>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</si>
  <si>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</si>
  <si>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</si>
  <si>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</si>
  <si>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</si>
  <si>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</si>
  <si>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</si>
  <si>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</si>
  <si>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</si>
  <si>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</si>
  <si>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</si>
  <si>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</si>
  <si>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</si>
  <si>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</si>
  <si>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</si>
  <si>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</si>
  <si>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</si>
  <si>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</si>
  <si>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</si>
  <si>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</si>
  <si>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</si>
  <si>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</si>
  <si>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</si>
  <si>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</si>
  <si>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</si>
  <si>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</si>
  <si>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</si>
  <si>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</si>
  <si>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</si>
  <si>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</si>
  <si>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</si>
  <si>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</si>
  <si>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</si>
  <si>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</si>
  <si>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</si>
  <si>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</si>
  <si>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</si>
  <si>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</si>
  <si>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</si>
  <si>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</si>
  <si>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</si>
  <si>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</si>
  <si>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</si>
  <si>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</si>
  <si>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</si>
  <si>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</si>
  <si>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</si>
  <si>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</si>
  <si>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</si>
  <si>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</si>
  <si>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</si>
  <si>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</si>
  <si>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</si>
  <si>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</si>
  <si>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</si>
  <si>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</si>
  <si>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</si>
  <si>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</si>
  <si>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</si>
  <si>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</si>
  <si>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</si>
  <si>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</si>
  <si>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</si>
  <si>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</si>
  <si>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</si>
  <si>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</si>
  <si>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</si>
  <si>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</si>
  <si>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</si>
  <si>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</si>
  <si>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</si>
  <si>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</si>
  <si>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</si>
  <si>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</si>
  <si>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</si>
  <si>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</si>
  <si>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</si>
  <si>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</si>
  <si>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</si>
  <si>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</si>
  <si>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</si>
  <si>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</si>
  <si>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</si>
  <si>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</si>
  <si>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</si>
  <si>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</si>
  <si>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</si>
  <si>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</si>
  <si>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</si>
  <si>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</si>
  <si>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</si>
  <si>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</si>
  <si>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</si>
  <si>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</si>
  <si>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</si>
  <si>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</si>
  <si>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</si>
  <si>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</si>
  <si>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</si>
  <si>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</si>
  <si>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</si>
  <si>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</si>
  <si>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</si>
  <si>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</si>
  <si>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</si>
  <si>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</si>
  <si>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</si>
  <si>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</si>
  <si>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</si>
  <si>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</si>
  <si>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</si>
  <si>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</si>
  <si>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</si>
  <si>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</si>
  <si>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</si>
  <si>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</si>
  <si>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</si>
  <si>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</si>
  <si>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</si>
  <si>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</si>
  <si>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</si>
  <si>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</si>
  <si>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</si>
  <si>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</si>
  <si>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</si>
  <si>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</si>
  <si>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</si>
  <si>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</si>
  <si>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</si>
  <si>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</si>
  <si>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</si>
  <si>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</si>
  <si>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</si>
  <si>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</si>
  <si>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</si>
  <si>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</si>
  <si>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</si>
  <si>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</si>
  <si>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</si>
  <si>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</si>
  <si>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</si>
  <si>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</si>
  <si>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</si>
  <si>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</si>
  <si>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</si>
  <si>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</si>
  <si>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</si>
  <si>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</si>
  <si>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</si>
  <si>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</si>
  <si>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</si>
  <si>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</si>
  <si>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</si>
  <si>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</si>
  <si>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</si>
  <si>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</si>
  <si>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</si>
  <si>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</si>
  <si>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</si>
  <si>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</si>
  <si>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</si>
  <si>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</si>
  <si>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</si>
  <si>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</si>
  <si>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</si>
  <si>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</si>
  <si>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</si>
  <si>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</si>
  <si>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</si>
  <si>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</si>
  <si>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</si>
  <si>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</si>
  <si>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</si>
  <si>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</si>
  <si>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</si>
  <si>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</si>
  <si>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</si>
  <si>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</si>
  <si>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</si>
  <si>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</si>
  <si>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</si>
  <si>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</si>
  <si>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</si>
  <si>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</si>
  <si>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</si>
  <si>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</si>
  <si>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</si>
  <si>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</si>
  <si>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</si>
  <si>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</si>
  <si>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</si>
  <si>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</si>
  <si>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</si>
  <si>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</si>
  <si>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</si>
  <si>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</si>
  <si>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</si>
  <si>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</si>
  <si>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</si>
  <si>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</si>
  <si>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</si>
  <si>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</si>
  <si>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</si>
  <si>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</si>
  <si>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</si>
  <si>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</si>
  <si>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</si>
  <si>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</si>
  <si>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</si>
  <si>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</si>
  <si>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</si>
  <si>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</si>
  <si>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</si>
  <si>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</si>
  <si>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</si>
  <si>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</si>
  <si>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</si>
  <si>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</si>
  <si>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</si>
  <si>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</si>
  <si>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</si>
  <si>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</si>
  <si>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</si>
  <si>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</si>
  <si>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</si>
  <si>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</si>
  <si>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</si>
  <si>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</si>
  <si>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</si>
  <si>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</si>
  <si>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</si>
  <si>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</si>
  <si>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</si>
  <si>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</si>
  <si>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</si>
  <si>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</si>
  <si>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</si>
  <si>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</si>
  <si>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</si>
  <si>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</si>
  <si>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</si>
  <si>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</si>
  <si>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</si>
  <si>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</si>
  <si>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</si>
  <si>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</si>
  <si>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</si>
  <si>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</si>
  <si>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</si>
  <si>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</si>
  <si>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</si>
  <si>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</si>
  <si>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</si>
  <si>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</si>
  <si>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</si>
  <si>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</si>
  <si>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</si>
  <si>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</si>
  <si>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</si>
  <si>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</si>
  <si>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</si>
  <si>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</si>
  <si>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</si>
  <si>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</si>
  <si>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</si>
  <si>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</si>
  <si>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</si>
  <si>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</si>
  <si>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</si>
  <si>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</si>
  <si>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</si>
  <si>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</si>
  <si>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</si>
  <si>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</si>
  <si>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</si>
  <si>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</si>
  <si>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</si>
  <si>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</si>
  <si>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</si>
  <si>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</si>
  <si>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</si>
  <si>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</si>
  <si>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</si>
  <si>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</si>
  <si>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</si>
  <si>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</si>
  <si>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</si>
  <si>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</si>
  <si>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</si>
  <si>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</si>
  <si>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</si>
  <si>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</si>
  <si>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</si>
  <si>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</si>
  <si>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</si>
  <si>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</si>
  <si>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</si>
  <si>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</si>
  <si>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</si>
  <si>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</si>
  <si>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</si>
  <si>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</si>
  <si>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</si>
  <si>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</si>
  <si>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</si>
  <si>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</si>
  <si>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</si>
  <si>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</si>
  <si>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</si>
  <si>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</si>
  <si>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</si>
  <si>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</si>
  <si>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</si>
  <si>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</si>
  <si>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</si>
  <si>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</si>
  <si>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</si>
  <si>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</si>
  <si>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</si>
  <si>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</si>
  <si>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</si>
  <si>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</si>
  <si>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</si>
  <si>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</si>
  <si>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</si>
  <si>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</si>
  <si>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</si>
  <si>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</si>
  <si>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</si>
  <si>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</si>
  <si>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</si>
  <si>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</si>
  <si>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</si>
  <si>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</si>
  <si>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</si>
  <si>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</si>
  <si>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</si>
  <si>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</si>
  <si>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</si>
  <si>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</si>
  <si>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</si>
  <si>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</si>
  <si>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</si>
  <si>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</si>
  <si>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</si>
  <si>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</si>
  <si>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</si>
  <si>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</si>
  <si>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</si>
  <si>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</si>
  <si>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</si>
  <si>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</si>
  <si>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</si>
  <si>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</si>
  <si>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</si>
  <si>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</si>
  <si>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</si>
  <si>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</si>
  <si>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</si>
  <si>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</si>
  <si>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</si>
  <si>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</si>
  <si>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</si>
  <si>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</si>
  <si>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</si>
  <si>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</si>
  <si>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</si>
  <si>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</si>
  <si>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</si>
  <si>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</si>
  <si>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</si>
  <si>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</si>
  <si>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</si>
  <si>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</si>
  <si>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</si>
  <si>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</si>
  <si>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</si>
  <si>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</si>
  <si>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</si>
  <si>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</si>
  <si>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</si>
  <si>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</si>
  <si>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</si>
  <si>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</si>
  <si>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</si>
  <si>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</si>
  <si>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</si>
  <si>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</si>
  <si>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</si>
  <si>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</si>
  <si>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</si>
  <si>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</si>
  <si>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</si>
  <si>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</si>
  <si>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</si>
  <si>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</si>
  <si>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</si>
  <si>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</si>
  <si>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</si>
  <si>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</si>
  <si>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</si>
  <si>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</si>
  <si>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</si>
  <si>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</si>
  <si>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</si>
  <si>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</si>
  <si>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</si>
  <si>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</si>
  <si>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</si>
  <si>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</si>
  <si>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</si>
  <si>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</si>
  <si>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</si>
  <si>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</si>
  <si>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</si>
  <si>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</si>
  <si>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</si>
  <si>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</si>
  <si>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</si>
  <si>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</si>
  <si>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</si>
  <si>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</si>
  <si>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</si>
  <si>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</si>
  <si>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</si>
  <si>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</si>
  <si>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</si>
  <si>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</si>
  <si>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</si>
  <si>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</si>
  <si>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</si>
  <si>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</si>
  <si>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</si>
  <si>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</si>
  <si>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</si>
  <si>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</si>
  <si>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</si>
  <si>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</si>
  <si>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</si>
  <si>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</si>
  <si>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</si>
  <si>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</si>
  <si>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</si>
  <si>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</si>
  <si>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</si>
  <si>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</si>
  <si>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</si>
  <si>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</si>
  <si>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</si>
  <si>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</si>
  <si>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</si>
  <si>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</si>
  <si>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</si>
  <si>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</si>
  <si>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</si>
  <si>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</si>
  <si>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</si>
  <si>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</si>
  <si>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</si>
  <si>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</si>
  <si>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</si>
  <si>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</si>
  <si>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</si>
  <si>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</si>
  <si>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</si>
  <si>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</si>
  <si>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</si>
  <si>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</si>
  <si>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</si>
  <si>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</si>
  <si>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</si>
  <si>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</si>
  <si>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</si>
  <si>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</si>
  <si>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</si>
  <si>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</si>
  <si>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</si>
  <si>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</si>
  <si>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</si>
  <si>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</si>
  <si>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</si>
  <si>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</si>
  <si>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</si>
  <si>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</si>
  <si>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</si>
  <si>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</si>
  <si>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</si>
  <si>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</si>
  <si>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</si>
  <si>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</si>
  <si>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</si>
  <si>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</si>
  <si>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</si>
  <si>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</si>
  <si>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</si>
  <si>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</si>
  <si>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</si>
  <si>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</si>
  <si>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</si>
  <si>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</si>
  <si>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</si>
  <si>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</si>
  <si>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</si>
  <si>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</si>
  <si>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</si>
  <si>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</si>
  <si>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</si>
  <si>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</si>
  <si>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</si>
  <si>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</si>
  <si>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</si>
  <si>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</si>
  <si>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</si>
  <si>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</si>
  <si>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</si>
  <si>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</si>
  <si>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</si>
  <si>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</si>
  <si>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</si>
  <si>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</si>
  <si>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</si>
  <si>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</si>
  <si>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</si>
  <si>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</si>
  <si>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</si>
  <si>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</si>
  <si>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</si>
  <si>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</si>
  <si>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</si>
  <si>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</si>
  <si>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</si>
  <si>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</si>
  <si>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</si>
  <si>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</si>
  <si>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</si>
  <si>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</si>
  <si>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</si>
  <si>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</si>
  <si>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</si>
  <si>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</si>
  <si>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</si>
  <si>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</si>
  <si>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</si>
  <si>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</si>
  <si>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</si>
  <si>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</si>
  <si>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</si>
  <si>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</si>
  <si>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</si>
  <si>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</si>
  <si>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</si>
  <si>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</si>
  <si>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</si>
  <si>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</si>
  <si>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</si>
  <si>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</si>
  <si>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</si>
  <si>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</si>
  <si>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</si>
  <si>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</si>
  <si>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</si>
  <si>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</si>
  <si>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</si>
  <si>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</si>
  <si>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</si>
  <si>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</si>
  <si>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</si>
  <si>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</si>
  <si>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</si>
  <si>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</si>
  <si>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</si>
  <si>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</si>
  <si>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</si>
  <si>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</si>
  <si>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</si>
  <si>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</si>
  <si>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</si>
  <si>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</si>
  <si>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</si>
  <si>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</si>
  <si>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</si>
  <si>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</si>
  <si>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</si>
  <si>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</si>
  <si>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</si>
  <si>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</si>
  <si>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</si>
  <si>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</si>
  <si>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</si>
  <si>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</si>
  <si>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</si>
  <si>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</si>
  <si>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</si>
  <si>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</si>
  <si>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</si>
  <si>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</si>
  <si>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</si>
  <si>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</si>
  <si>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</si>
  <si>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</si>
  <si>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</si>
  <si>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</si>
  <si>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</si>
  <si>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</si>
  <si>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</si>
  <si>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</si>
  <si>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</si>
  <si>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</si>
  <si>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</si>
  <si>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</si>
  <si>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</si>
  <si>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</si>
  <si>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</si>
  <si>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</si>
  <si>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</si>
  <si>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</si>
  <si>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</si>
  <si>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</si>
  <si>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</si>
  <si>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</si>
  <si>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</si>
  <si>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</si>
  <si>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</si>
  <si>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</si>
  <si>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</si>
  <si>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</si>
  <si>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</si>
  <si>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</si>
  <si>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</si>
  <si>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</si>
  <si>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</si>
  <si>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</si>
  <si>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</si>
  <si>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</si>
  <si>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</si>
  <si>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</si>
  <si>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</si>
  <si>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</si>
  <si>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</si>
  <si>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</si>
  <si>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</si>
  <si>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</si>
  <si>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</si>
  <si>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</si>
  <si>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</si>
  <si>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</si>
  <si>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</si>
  <si>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</si>
  <si>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</si>
  <si>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</si>
  <si>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</si>
  <si>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</si>
  <si>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</si>
  <si>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</si>
  <si>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</si>
  <si>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</si>
  <si>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</si>
  <si>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</si>
  <si>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</si>
  <si>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</si>
  <si>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</si>
  <si>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</si>
  <si>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</si>
  <si>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</si>
  <si>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</si>
  <si>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</si>
  <si>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</si>
  <si>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</si>
  <si>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</si>
  <si>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</si>
  <si>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</si>
  <si>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</si>
  <si>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</si>
  <si>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</si>
  <si>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</si>
  <si>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</si>
  <si>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</si>
  <si>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</si>
  <si>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</si>
  <si>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</si>
  <si>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</si>
  <si>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</si>
  <si>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</si>
  <si>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</si>
  <si>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</si>
  <si>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</si>
  <si>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</si>
  <si>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</si>
  <si>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</si>
  <si>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</si>
  <si>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</si>
  <si>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</si>
  <si>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</si>
  <si>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</si>
  <si>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</si>
  <si>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</si>
  <si>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</si>
  <si>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</si>
  <si>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</si>
  <si>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</si>
  <si>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</si>
  <si>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</si>
  <si>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</si>
  <si>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</si>
  <si>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</si>
  <si>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</si>
  <si>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</si>
  <si>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</si>
  <si>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</si>
  <si>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</si>
  <si>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</si>
  <si>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</si>
  <si>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</si>
  <si>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</si>
  <si>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</si>
  <si>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</si>
  <si>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</si>
  <si>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</si>
  <si>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</si>
  <si>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</si>
  <si>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</si>
  <si>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</si>
  <si>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</si>
  <si>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</si>
  <si>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</si>
  <si>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</si>
  <si>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</si>
  <si>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</si>
  <si>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</si>
  <si>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</si>
  <si>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</si>
  <si>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</si>
  <si>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</si>
  <si>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</si>
  <si>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</si>
  <si>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</si>
  <si>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</si>
  <si>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</si>
  <si>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</si>
  <si>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</si>
  <si>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</si>
  <si>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</si>
  <si>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</si>
  <si>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</si>
  <si>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</si>
  <si>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</si>
  <si>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</si>
  <si>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</si>
  <si>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</si>
  <si>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</si>
  <si>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</si>
  <si>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</si>
  <si>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</si>
  <si>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</si>
  <si>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</si>
  <si>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</si>
  <si>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</si>
  <si>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</si>
  <si>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</si>
  <si>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</si>
  <si>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</si>
  <si>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</si>
  <si>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</si>
  <si>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</si>
  <si>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</si>
  <si>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</si>
  <si>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</si>
  <si>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</si>
  <si>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</si>
  <si>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</si>
  <si>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</si>
  <si>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</si>
  <si>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</si>
  <si>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</si>
  <si>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</si>
  <si>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</si>
  <si>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</si>
  <si>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</si>
  <si>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</si>
  <si>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</si>
  <si>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</si>
  <si>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</si>
  <si>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</si>
  <si>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</si>
  <si>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</si>
  <si>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</si>
  <si>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</si>
  <si>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</si>
  <si>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</si>
  <si>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</si>
  <si>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</si>
  <si>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</si>
  <si>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</si>
  <si>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</si>
  <si>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</si>
  <si>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</si>
  <si>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</si>
  <si>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</si>
  <si>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</si>
  <si>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</si>
  <si>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</si>
  <si>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</si>
  <si>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</si>
  <si>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</si>
  <si>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</si>
  <si>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</si>
  <si>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</si>
  <si>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</si>
  <si>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</si>
  <si>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</si>
  <si>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</si>
  <si>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</si>
  <si>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</si>
  <si>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</si>
  <si>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</si>
  <si>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</si>
  <si>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</si>
  <si>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</si>
  <si>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</si>
  <si>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</si>
  <si>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</si>
  <si>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</si>
  <si>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</si>
  <si>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</si>
  <si>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</si>
  <si>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</si>
  <si>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</si>
  <si>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</si>
  <si>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</si>
  <si>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</si>
  <si>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</si>
  <si>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</si>
  <si>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</si>
  <si>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</si>
  <si>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</si>
  <si>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</si>
  <si>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</si>
  <si>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</si>
  <si>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</si>
  <si>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</si>
  <si>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</si>
  <si>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</si>
  <si>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</si>
  <si>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</si>
  <si>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</si>
  <si>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</si>
  <si>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</si>
  <si>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</si>
  <si>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</si>
  <si>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</si>
  <si>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</si>
  <si>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</si>
  <si>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</si>
  <si>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</si>
  <si>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</si>
  <si>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</si>
  <si>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</si>
  <si>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</si>
  <si>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</si>
  <si>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</si>
  <si>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</si>
  <si>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</si>
  <si>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</si>
  <si>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</si>
  <si>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</si>
  <si>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</si>
  <si>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</si>
  <si>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</si>
  <si>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</si>
  <si>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</si>
  <si>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</si>
  <si>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</si>
  <si>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</si>
  <si>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</si>
  <si>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</si>
  <si>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</si>
  <si>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</si>
  <si>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</si>
  <si>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</si>
  <si>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</si>
  <si>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</si>
  <si>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</si>
  <si>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</si>
  <si>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</si>
  <si>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</si>
  <si>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</si>
  <si>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</si>
  <si>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</si>
  <si>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</si>
  <si>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</si>
  <si>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</si>
  <si>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</si>
  <si>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</si>
  <si>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</si>
  <si>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</si>
  <si>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</si>
  <si>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</si>
  <si>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</si>
  <si>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</si>
  <si>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</si>
  <si>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</si>
  <si>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</si>
  <si>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</si>
  <si>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</si>
  <si>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</si>
  <si>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</si>
  <si>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</si>
  <si>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</si>
  <si>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</si>
  <si>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</si>
  <si>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</si>
  <si>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</si>
  <si>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</si>
  <si>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</si>
  <si>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</si>
  <si>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</si>
  <si>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</si>
  <si>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</si>
  <si>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</si>
  <si>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</si>
  <si>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</si>
  <si>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</si>
  <si>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</si>
  <si>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</si>
  <si>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</si>
  <si>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</si>
  <si>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</si>
  <si>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</si>
  <si>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</si>
  <si>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</si>
  <si>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</si>
  <si>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</si>
  <si>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</si>
  <si>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</si>
  <si>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</si>
  <si>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</si>
  <si>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</si>
  <si>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</si>
  <si>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</si>
  <si>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</si>
  <si>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</si>
  <si>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</si>
  <si>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</si>
  <si>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</si>
  <si>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</si>
  <si>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</si>
  <si>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</si>
  <si>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</si>
  <si>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</si>
  <si>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</si>
  <si>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</si>
  <si>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</si>
  <si>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</si>
  <si>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</si>
  <si>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</si>
  <si>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</si>
  <si>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</si>
  <si>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</si>
  <si>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</si>
  <si>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</si>
  <si>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</si>
  <si>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</si>
  <si>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</si>
  <si>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</si>
  <si>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</si>
  <si>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</si>
  <si>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</si>
  <si>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</si>
  <si>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</si>
  <si>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</si>
  <si>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</si>
  <si>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</si>
  <si>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</si>
  <si>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</si>
  <si>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</si>
  <si>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</si>
  <si>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</si>
  <si>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</si>
  <si>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</si>
  <si>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</si>
  <si>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</si>
  <si>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</si>
  <si>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</si>
  <si>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</si>
  <si>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</si>
  <si>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</si>
  <si>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</si>
  <si>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</si>
  <si>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</si>
  <si>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</si>
  <si>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</si>
  <si>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</si>
  <si>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</si>
  <si>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</si>
  <si>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</si>
  <si>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</si>
  <si>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</si>
  <si>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</si>
  <si>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</si>
  <si>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</si>
  <si>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</si>
  <si>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</si>
  <si>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</si>
  <si>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</si>
  <si>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</si>
  <si>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</si>
  <si>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</si>
  <si>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</si>
  <si>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</si>
  <si>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</si>
  <si>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</si>
  <si>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</si>
  <si>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</si>
  <si>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</si>
  <si>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</si>
  <si>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</si>
  <si>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</si>
  <si>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</si>
  <si>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</si>
  <si>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</si>
  <si>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</si>
  <si>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</si>
  <si>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</si>
  <si>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</si>
  <si>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</si>
  <si>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</si>
  <si>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</si>
  <si>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</si>
  <si>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</si>
  <si>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</si>
  <si>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</si>
  <si>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</si>
  <si>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</si>
  <si>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</si>
  <si>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</si>
  <si>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</si>
  <si>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</si>
  <si>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</si>
  <si>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</si>
  <si>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</si>
  <si>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</si>
  <si>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</si>
  <si>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</si>
  <si>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</si>
  <si>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</si>
  <si>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</si>
  <si>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</si>
  <si>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</si>
  <si>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</si>
  <si>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</si>
  <si>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</si>
  <si>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</si>
  <si>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</si>
  <si>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</si>
  <si>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</si>
  <si>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</si>
  <si>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</si>
  <si>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</si>
  <si>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</si>
  <si>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</si>
  <si>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</si>
  <si>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</si>
  <si>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</si>
  <si>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</si>
  <si>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</si>
  <si>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</si>
  <si>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</si>
  <si>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</si>
  <si>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</si>
  <si>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</si>
  <si>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</si>
  <si>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</si>
  <si>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</si>
  <si>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</si>
  <si>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</si>
  <si>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</si>
  <si>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</si>
  <si>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</si>
  <si>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</si>
  <si>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</si>
  <si>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</si>
  <si>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</si>
  <si>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</si>
  <si>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</si>
  <si>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</si>
  <si>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</si>
  <si>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</si>
  <si>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</si>
  <si>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</si>
  <si>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</si>
  <si>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</si>
  <si>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</si>
  <si>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</si>
  <si>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</si>
  <si>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</si>
  <si>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</si>
  <si>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</si>
  <si>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</si>
  <si>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</si>
  <si>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</si>
  <si>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</si>
  <si>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</si>
  <si>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</si>
  <si>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</si>
  <si>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</si>
  <si>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</si>
  <si>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</si>
  <si>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</si>
  <si>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</si>
  <si>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</si>
  <si>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</si>
  <si>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</si>
  <si>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</si>
  <si>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</si>
  <si>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</si>
  <si>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</si>
  <si>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</si>
  <si>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</si>
  <si>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</si>
  <si>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</si>
  <si>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</si>
  <si>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</si>
  <si>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</si>
  <si>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</si>
  <si>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</si>
  <si>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</si>
  <si>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</si>
  <si>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</si>
  <si>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</si>
  <si>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</si>
  <si>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</si>
  <si>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</si>
  <si>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</si>
  <si>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</si>
  <si>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</si>
  <si>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</si>
  <si>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</si>
  <si>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</si>
  <si>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</si>
  <si>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</si>
  <si>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</si>
  <si>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</si>
  <si>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</si>
  <si>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</si>
  <si>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</si>
  <si>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</si>
  <si>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</si>
  <si>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</si>
  <si>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</si>
  <si>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</si>
  <si>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</si>
  <si>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</si>
  <si>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</si>
  <si>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</si>
  <si>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</si>
  <si>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</si>
  <si>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</si>
  <si>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</si>
  <si>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</si>
  <si>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</si>
  <si>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</si>
  <si>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</si>
  <si>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</si>
  <si>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</si>
  <si>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</si>
  <si>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</si>
  <si>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</si>
  <si>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</si>
  <si>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</si>
  <si>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</si>
  <si>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</si>
  <si>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</si>
  <si>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</si>
  <si>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</si>
  <si>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</si>
  <si>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</si>
  <si>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</si>
  <si>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</si>
  <si>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</si>
  <si>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</si>
  <si>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</si>
  <si>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</si>
  <si>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</si>
  <si>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</si>
  <si>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</si>
  <si>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</si>
  <si>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</si>
  <si>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</si>
  <si>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</si>
  <si>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</si>
  <si>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</si>
  <si>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</si>
  <si>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</si>
  <si>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</si>
  <si>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</si>
  <si>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</si>
  <si>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</si>
  <si>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</si>
  <si>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</si>
  <si>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</si>
  <si>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</si>
  <si>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</si>
  <si>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</si>
  <si>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</si>
  <si>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</si>
  <si>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</si>
  <si>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</si>
  <si>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</si>
  <si>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</si>
  <si>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</si>
  <si>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</si>
  <si>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</si>
  <si>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</si>
  <si>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</si>
  <si>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</si>
  <si>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</si>
  <si>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</si>
  <si>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</si>
  <si>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</si>
  <si>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</si>
  <si>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</si>
  <si>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</si>
  <si>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</si>
  <si>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</si>
  <si>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</si>
  <si>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</si>
  <si>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</si>
  <si>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</si>
  <si>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</si>
  <si>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</si>
  <si>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</si>
  <si>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</si>
  <si>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</si>
  <si>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</si>
  <si>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</si>
  <si>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</si>
  <si>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</si>
  <si>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</si>
  <si>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</si>
  <si>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</si>
  <si>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</si>
  <si>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</si>
  <si>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</si>
  <si>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</si>
  <si>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</si>
  <si>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</si>
  <si>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</si>
  <si>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</si>
  <si>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</si>
  <si>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</si>
  <si>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</si>
  <si>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</si>
  <si>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</si>
  <si>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</si>
  <si>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</si>
  <si>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</si>
  <si>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</si>
  <si>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</si>
  <si>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</si>
  <si>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</si>
  <si>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</si>
  <si>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</si>
  <si>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</si>
  <si>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</si>
  <si>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</si>
  <si>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</si>
  <si>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</si>
  <si>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</si>
  <si>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</si>
  <si>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</si>
  <si>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</si>
  <si>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</si>
  <si>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</si>
  <si>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</si>
  <si>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</si>
  <si>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</si>
  <si>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</si>
  <si>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</si>
  <si>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</si>
  <si>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</si>
  <si>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</si>
  <si>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</si>
  <si>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</si>
  <si>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</si>
  <si>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</si>
  <si>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</si>
  <si>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</si>
  <si>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</si>
  <si>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</si>
  <si>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</si>
  <si>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</si>
  <si>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</si>
  <si>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</si>
  <si>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</si>
  <si>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</si>
  <si>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</si>
  <si>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</si>
  <si>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</si>
  <si>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</si>
  <si>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</si>
  <si>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</si>
  <si>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</si>
  <si>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</si>
  <si>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</si>
  <si>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</si>
  <si>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</si>
  <si>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</si>
  <si>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</si>
  <si>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</si>
  <si>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</si>
  <si>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</si>
  <si>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</si>
  <si>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</si>
  <si>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</si>
  <si>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</si>
  <si>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</si>
  <si>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</si>
  <si>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</si>
  <si>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</si>
  <si>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</si>
  <si>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</si>
  <si>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</si>
  <si>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</si>
  <si>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</si>
  <si>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</si>
  <si>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</si>
  <si>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</si>
  <si>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</si>
  <si>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</si>
  <si>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</si>
  <si>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</si>
  <si>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</si>
  <si>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</si>
  <si>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</si>
  <si>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</si>
  <si>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</si>
  <si>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</si>
  <si>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</si>
  <si>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</si>
  <si>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</si>
  <si>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</si>
  <si>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</si>
  <si>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</si>
  <si>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</si>
  <si>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</si>
  <si>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</si>
  <si>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</si>
  <si>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</si>
  <si>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</si>
  <si>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</si>
  <si>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</si>
  <si>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</si>
  <si>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</si>
  <si>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</si>
  <si>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</si>
  <si>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</si>
  <si>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</si>
  <si>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</si>
  <si>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</si>
  <si>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</si>
  <si>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</si>
  <si>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</si>
  <si>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</si>
  <si>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</si>
  <si>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</si>
  <si>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</si>
  <si>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</si>
  <si>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</si>
  <si>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</si>
  <si>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</si>
  <si>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</si>
  <si>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</si>
  <si>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</si>
  <si>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</si>
  <si>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</si>
  <si>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</si>
  <si>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</si>
  <si>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</si>
  <si>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</si>
  <si>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</si>
  <si>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</si>
  <si>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</si>
  <si>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</si>
  <si>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</si>
  <si>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</si>
  <si>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</si>
  <si>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</si>
  <si>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</si>
  <si>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</si>
  <si>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</si>
  <si>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</si>
  <si>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</si>
  <si>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</si>
  <si>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</si>
  <si>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</si>
  <si>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</si>
  <si>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</si>
  <si>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</si>
  <si>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</si>
  <si>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</si>
  <si>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</si>
  <si>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</si>
  <si>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</si>
  <si>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</si>
  <si>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</si>
  <si>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</si>
  <si>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</si>
  <si>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</si>
  <si>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</si>
  <si>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</si>
  <si>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</si>
  <si>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</si>
  <si>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</si>
  <si>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</si>
  <si>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</si>
  <si>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</si>
  <si>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</si>
  <si>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</si>
  <si>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</si>
  <si>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</si>
  <si>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</si>
  <si>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</si>
  <si>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</si>
  <si>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</si>
  <si>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</si>
  <si>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</si>
  <si>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</si>
  <si>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</si>
  <si>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</si>
  <si>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</si>
  <si>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</si>
  <si>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</si>
  <si>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</si>
  <si>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</si>
  <si>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</si>
  <si>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</si>
  <si>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</si>
  <si>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</si>
  <si>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</si>
  <si>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</si>
  <si>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</si>
  <si>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</si>
  <si>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</si>
  <si>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</si>
  <si>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</si>
  <si>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</si>
  <si>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</si>
  <si>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</si>
  <si>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</si>
  <si>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</si>
  <si>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</si>
  <si>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</si>
  <si>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</si>
  <si>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</si>
  <si>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</si>
  <si>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</si>
  <si>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</si>
  <si>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</si>
  <si>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</si>
  <si>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</si>
  <si>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</si>
  <si>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</si>
  <si>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</si>
  <si>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</si>
  <si>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</si>
  <si>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</si>
  <si>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</si>
  <si>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</si>
  <si>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</si>
  <si>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</si>
  <si>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</si>
  <si>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</si>
  <si>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</si>
  <si>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</si>
  <si>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</si>
  <si>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</si>
  <si>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</si>
  <si>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</si>
  <si>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</si>
  <si>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</si>
  <si>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</si>
  <si>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</si>
  <si>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</si>
  <si>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</si>
  <si>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</si>
  <si>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</si>
  <si>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</si>
  <si>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</si>
  <si>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</si>
  <si>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</si>
  <si>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</si>
  <si>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</si>
  <si>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</si>
  <si>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</si>
  <si>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</si>
  <si>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</si>
  <si>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</si>
  <si>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</si>
  <si>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</si>
  <si>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</si>
  <si>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</si>
  <si>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</si>
  <si>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</si>
  <si>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</si>
  <si>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</si>
  <si>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</si>
  <si>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</si>
  <si>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</si>
  <si>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</si>
  <si>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</si>
  <si>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</si>
  <si>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</si>
  <si>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</si>
  <si>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</si>
  <si>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</si>
  <si>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</si>
  <si>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</si>
  <si>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</si>
  <si>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</si>
  <si>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</si>
  <si>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</si>
  <si>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</si>
  <si>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</si>
  <si>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</si>
  <si>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</si>
  <si>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</si>
  <si>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</si>
  <si>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</si>
  <si>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</si>
  <si>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</si>
  <si>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</si>
  <si>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</si>
  <si>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</si>
  <si>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</si>
  <si>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</si>
  <si>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</si>
  <si>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</si>
  <si>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</si>
  <si>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</si>
  <si>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</si>
  <si>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</si>
  <si>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</si>
  <si>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</si>
  <si>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</si>
  <si>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</si>
  <si>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</si>
  <si>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</si>
  <si>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</si>
  <si>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</si>
  <si>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</si>
  <si>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</si>
  <si>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</si>
  <si>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</si>
  <si>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</si>
  <si>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</si>
  <si>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</si>
  <si>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</si>
  <si>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</si>
  <si>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</si>
  <si>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</si>
  <si>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</si>
  <si>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</si>
  <si>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</si>
  <si>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</si>
  <si>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</si>
  <si>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</si>
  <si>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</si>
  <si>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</si>
  <si>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</si>
  <si>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</si>
  <si>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</si>
  <si>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</si>
  <si>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</si>
  <si>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</si>
  <si>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</si>
  <si>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</si>
  <si>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</si>
  <si>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</si>
  <si>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</si>
  <si>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</si>
  <si>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</si>
  <si>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</si>
  <si>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</si>
  <si>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</si>
  <si>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</si>
  <si>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</si>
  <si>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</si>
  <si>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</si>
  <si>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</si>
  <si>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</si>
  <si>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</si>
  <si>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</si>
  <si>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</si>
  <si>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</si>
  <si>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</si>
  <si>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</si>
  <si>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</si>
  <si>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</si>
  <si>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</si>
  <si>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</si>
  <si>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</si>
  <si>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</si>
  <si>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</si>
  <si>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</si>
  <si>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</si>
  <si>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</si>
  <si>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</si>
  <si>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</si>
  <si>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</si>
  <si>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</si>
  <si>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</si>
  <si>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</si>
  <si>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</si>
  <si>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</si>
  <si>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</si>
  <si>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</si>
  <si>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</si>
  <si>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</si>
  <si>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</si>
  <si>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</si>
  <si>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</si>
  <si>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</si>
  <si>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</si>
  <si>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</si>
  <si>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</si>
  <si>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</si>
  <si>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</si>
  <si>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</si>
  <si>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</si>
  <si>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</si>
  <si>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</si>
  <si>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</si>
  <si>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</si>
  <si>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</si>
  <si>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</si>
  <si>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</si>
  <si>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</si>
  <si>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</si>
  <si>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</si>
  <si>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</si>
  <si>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</si>
  <si>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</si>
  <si>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</si>
  <si>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</si>
  <si>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</si>
  <si>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</si>
  <si>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</si>
  <si>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</si>
  <si>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</si>
  <si>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</si>
  <si>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</si>
  <si>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</si>
  <si>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</si>
  <si>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</si>
  <si>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</si>
  <si>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</si>
  <si>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</si>
  <si>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</si>
  <si>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</si>
  <si>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</si>
  <si>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</si>
  <si>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</si>
  <si>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</si>
  <si>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</si>
  <si>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</si>
  <si>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</si>
  <si>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</si>
  <si>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</si>
  <si>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</si>
  <si>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</si>
  <si>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</si>
  <si>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</si>
  <si>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</si>
  <si>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</si>
  <si>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</si>
  <si>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</si>
  <si>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</si>
  <si>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</si>
  <si>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</si>
  <si>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</si>
  <si>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</si>
  <si>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</si>
  <si>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</si>
  <si>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</si>
  <si>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</si>
  <si>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</si>
  <si>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</si>
  <si>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</si>
  <si>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</si>
  <si>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</si>
  <si>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</si>
  <si>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</si>
  <si>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</si>
  <si>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</si>
  <si>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</si>
  <si>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</si>
  <si>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</si>
  <si>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</si>
  <si>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</si>
  <si>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</si>
  <si>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</si>
  <si>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</si>
  <si>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</si>
  <si>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</si>
  <si>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</si>
  <si>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</si>
  <si>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</si>
  <si>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</si>
  <si>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</si>
  <si>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</si>
  <si>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</si>
  <si>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</si>
  <si>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</si>
  <si>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</si>
  <si>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</si>
  <si>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</si>
  <si>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</si>
  <si>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</si>
  <si>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</si>
  <si>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</si>
  <si>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</si>
  <si>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</si>
  <si>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</si>
  <si>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</si>
  <si>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</si>
  <si>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</si>
  <si>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</si>
  <si>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</si>
  <si>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</si>
  <si>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</si>
  <si>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</si>
  <si>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</si>
  <si>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</si>
  <si>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</si>
  <si>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</si>
  <si>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</si>
  <si>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</si>
  <si>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</si>
  <si>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</si>
  <si>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</si>
  <si>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</si>
  <si>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</si>
  <si>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</si>
  <si>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</si>
  <si>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</si>
  <si>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</si>
  <si>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</si>
  <si>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</si>
  <si>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</si>
  <si>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</si>
  <si>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</si>
  <si>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</si>
  <si>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</si>
  <si>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</si>
  <si>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</si>
  <si>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</si>
  <si>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</si>
  <si>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</si>
  <si>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</si>
  <si>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</si>
  <si>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</si>
  <si>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</si>
  <si>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</si>
  <si>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</si>
  <si>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</si>
  <si>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</si>
  <si>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</si>
  <si>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</si>
  <si>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</si>
  <si>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</si>
  <si>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</si>
  <si>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</si>
  <si>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</si>
  <si>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</si>
  <si>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</si>
  <si>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</si>
  <si>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</si>
  <si>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</si>
  <si>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</si>
  <si>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</si>
  <si>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</si>
  <si>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</si>
  <si>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</si>
  <si>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</si>
  <si>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</si>
  <si>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</si>
  <si>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</si>
  <si>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</si>
  <si>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</si>
  <si>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</si>
  <si>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</si>
  <si>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</si>
  <si>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</si>
  <si>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</si>
  <si>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</si>
  <si>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</si>
  <si>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</si>
  <si>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</si>
  <si>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</si>
  <si>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</si>
  <si>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</si>
  <si>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</si>
  <si>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</si>
  <si>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</si>
  <si>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</si>
  <si>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</si>
  <si>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</si>
  <si>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</si>
  <si>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</si>
  <si>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</si>
  <si>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</si>
  <si>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</si>
  <si>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</si>
  <si>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</si>
  <si>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</si>
  <si>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</si>
  <si>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</si>
  <si>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</si>
  <si>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</si>
  <si>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</si>
  <si>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</si>
  <si>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</si>
  <si>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</si>
  <si>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</si>
  <si>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</si>
  <si>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</si>
  <si>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</si>
  <si>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</si>
  <si>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</si>
  <si>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</si>
  <si>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</si>
  <si>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</si>
  <si>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</si>
  <si>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</si>
  <si>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</si>
  <si>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</si>
  <si>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</si>
  <si>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</si>
  <si>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</si>
  <si>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</si>
  <si>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</si>
  <si>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</si>
  <si>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</si>
  <si>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</si>
  <si>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</si>
  <si>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</si>
  <si>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</si>
  <si>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</si>
  <si>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</si>
  <si>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</si>
  <si>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</si>
  <si>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</si>
  <si>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</si>
  <si>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</si>
  <si>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</si>
  <si>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</si>
  <si>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</si>
  <si>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</si>
  <si>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</si>
  <si>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</si>
  <si>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</si>
  <si>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</si>
  <si>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</si>
  <si>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</si>
  <si>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</si>
  <si>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</si>
  <si>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</si>
  <si>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</si>
  <si>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</si>
  <si>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</si>
  <si>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</si>
  <si>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</si>
  <si>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</si>
  <si>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</si>
  <si>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</si>
  <si>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</si>
  <si>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</si>
  <si>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</si>
  <si>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</si>
  <si>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</si>
  <si>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</si>
  <si>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</si>
  <si>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</si>
  <si>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</si>
  <si>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</si>
  <si>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</si>
  <si>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</si>
  <si>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</si>
  <si>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</si>
  <si>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</si>
  <si>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</si>
  <si>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</si>
  <si>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</si>
  <si>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</si>
  <si>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</si>
  <si>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</si>
  <si>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</si>
  <si>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</si>
  <si>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</si>
  <si>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</si>
  <si>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</si>
  <si>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</si>
  <si>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</si>
  <si>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</si>
  <si>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</si>
  <si>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</si>
  <si>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</si>
  <si>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</si>
  <si>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</si>
  <si>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</si>
  <si>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</si>
  <si>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</si>
  <si>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</si>
  <si>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</si>
  <si>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</si>
  <si>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</si>
  <si>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</si>
  <si>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</si>
  <si>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</si>
  <si>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</si>
  <si>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</si>
  <si>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</si>
  <si>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</si>
  <si>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</si>
  <si>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</si>
  <si>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</si>
  <si>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</si>
  <si>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</si>
  <si>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</si>
  <si>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</si>
  <si>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</si>
  <si>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</si>
  <si>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</si>
  <si>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</si>
  <si>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</si>
  <si>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</si>
  <si>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</si>
  <si>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</si>
  <si>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</si>
  <si>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</si>
  <si>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</si>
  <si>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</si>
  <si>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</si>
  <si>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</si>
  <si>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</si>
  <si>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</si>
  <si>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</si>
  <si>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</si>
  <si>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</si>
  <si>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</si>
  <si>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</si>
  <si>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</si>
  <si>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</si>
  <si>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</si>
  <si>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</si>
  <si>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</si>
  <si>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</si>
  <si>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</si>
  <si>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</si>
  <si>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</si>
  <si>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</si>
  <si>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</si>
  <si>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</si>
  <si>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</si>
  <si>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</si>
  <si>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</si>
  <si>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</si>
  <si>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</si>
  <si>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</si>
  <si>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</si>
  <si>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</si>
  <si>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</si>
  <si>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</si>
  <si>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</si>
  <si>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</si>
  <si>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</si>
  <si>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</si>
  <si>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</si>
  <si>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</si>
  <si>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</si>
  <si>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</si>
  <si>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</si>
  <si>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</si>
  <si>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</si>
  <si>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</si>
  <si>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</si>
  <si>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</si>
  <si>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</si>
  <si>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</si>
  <si>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</si>
  <si>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</si>
  <si>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</si>
  <si>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</si>
  <si>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</si>
  <si>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</si>
  <si>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</si>
  <si>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</si>
  <si>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</si>
  <si>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</si>
  <si>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</si>
  <si>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</si>
  <si>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</si>
  <si>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</si>
  <si>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</si>
  <si>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</si>
  <si>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</si>
  <si>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</si>
  <si>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</si>
  <si>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</si>
  <si>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</si>
  <si>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</si>
  <si>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</si>
  <si>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</si>
  <si>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</si>
  <si>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</si>
  <si>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</si>
  <si>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</si>
  <si>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</si>
  <si>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</si>
  <si>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</si>
  <si>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</si>
  <si>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</si>
  <si>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</si>
  <si>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</si>
  <si>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</si>
  <si>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</si>
  <si>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</si>
  <si>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</si>
  <si>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</si>
  <si>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</si>
  <si>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</si>
  <si>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</si>
  <si>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</si>
  <si>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</si>
  <si>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</si>
  <si>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</si>
  <si>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</si>
  <si>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</si>
  <si>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</si>
  <si>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</si>
  <si>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</si>
  <si>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</si>
  <si>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</si>
  <si>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</si>
  <si>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</si>
  <si>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</si>
  <si>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</si>
  <si>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</si>
  <si>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</si>
  <si>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</si>
  <si>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</si>
  <si>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</si>
  <si>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</si>
  <si>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</si>
  <si>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</si>
  <si>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</si>
  <si>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</si>
  <si>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</si>
  <si>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</si>
  <si>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</si>
  <si>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</si>
  <si>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</si>
  <si>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</si>
  <si>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</si>
  <si>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</si>
  <si>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</si>
  <si>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</si>
  <si>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</si>
  <si>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</si>
  <si>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</si>
  <si>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</si>
  <si>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</si>
  <si>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</si>
  <si>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</si>
  <si>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</si>
  <si>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</si>
  <si>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</si>
  <si>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</si>
  <si>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</si>
  <si>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</si>
  <si>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</si>
  <si>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</si>
  <si>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</si>
  <si>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</si>
  <si>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</si>
  <si>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</si>
  <si>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</si>
  <si>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</si>
  <si>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</si>
  <si>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</si>
  <si>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</si>
  <si>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</si>
  <si>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</si>
  <si>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</si>
  <si>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</si>
  <si>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</si>
  <si>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</si>
  <si>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</si>
  <si>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</si>
  <si>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</si>
  <si>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</si>
  <si>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</si>
  <si>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</si>
  <si>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</si>
  <si>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</si>
  <si>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</si>
  <si>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</si>
  <si>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</si>
  <si>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</si>
  <si>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</si>
  <si>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</si>
  <si>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</si>
  <si>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</si>
  <si>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</si>
  <si>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</si>
  <si>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</si>
  <si>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</si>
  <si>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</si>
  <si>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</si>
  <si>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</si>
  <si>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</si>
  <si>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</si>
  <si>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</si>
  <si>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</si>
  <si>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</si>
  <si>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</si>
  <si>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</si>
  <si>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</si>
  <si>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</si>
  <si>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</si>
  <si>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</si>
  <si>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</si>
  <si>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</si>
  <si>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</si>
  <si>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</si>
  <si>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</si>
  <si>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</si>
  <si>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</si>
  <si>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</si>
  <si>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</si>
  <si>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</si>
  <si>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</si>
  <si>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</si>
  <si>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</si>
  <si>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</si>
  <si>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</si>
  <si>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</si>
  <si>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</si>
  <si>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</si>
  <si>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</si>
  <si>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</si>
  <si>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</si>
  <si>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</si>
  <si>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</si>
  <si>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</si>
  <si>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</si>
  <si>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</si>
  <si>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</si>
  <si>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</si>
  <si>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</si>
  <si>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</si>
  <si>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</si>
  <si>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</si>
  <si>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</si>
  <si>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</si>
  <si>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</si>
  <si>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</si>
  <si>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</si>
  <si>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</si>
  <si>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</si>
  <si>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</si>
  <si>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</si>
  <si>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</si>
  <si>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</si>
  <si>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</si>
  <si>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</si>
  <si>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</si>
  <si>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</si>
  <si>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</si>
  <si>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</si>
  <si>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</si>
  <si>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</si>
  <si>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</si>
  <si>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</si>
  <si>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</si>
  <si>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</si>
  <si>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</si>
  <si>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</si>
  <si>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</si>
  <si>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</si>
  <si>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</si>
  <si>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</si>
  <si>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</si>
  <si>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</si>
  <si>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</si>
  <si>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</si>
  <si>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</si>
  <si>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</si>
  <si>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</si>
  <si>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</si>
  <si>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</si>
  <si>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</si>
  <si>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</si>
  <si>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</si>
  <si>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</si>
  <si>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</si>
  <si>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</si>
  <si>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</si>
  <si>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</si>
  <si>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</si>
  <si>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</si>
  <si>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</si>
  <si>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</si>
  <si>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</si>
  <si>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</si>
  <si>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</si>
  <si>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</si>
  <si>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</si>
  <si>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</si>
  <si>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</si>
  <si>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</si>
  <si>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</si>
  <si>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</si>
  <si>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</si>
  <si>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</si>
  <si>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</si>
  <si>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</si>
  <si>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</si>
  <si>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</si>
  <si>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</si>
  <si>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</si>
  <si>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</si>
  <si>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</si>
  <si>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</si>
  <si>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</si>
  <si>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</si>
  <si>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</si>
  <si>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</si>
  <si>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</si>
  <si>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</si>
  <si>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</si>
  <si>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</si>
  <si>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</si>
  <si>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</si>
  <si>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</si>
  <si>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</si>
  <si>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</si>
  <si>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</si>
  <si>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</si>
  <si>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</si>
  <si>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</si>
  <si>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</si>
  <si>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</si>
  <si>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</si>
  <si>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</si>
  <si>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</si>
  <si>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</si>
  <si>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</si>
  <si>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</si>
  <si>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</si>
  <si>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</si>
  <si>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</si>
  <si>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</si>
  <si>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</si>
  <si>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</si>
  <si>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</si>
  <si>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</si>
  <si>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</si>
  <si>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</si>
  <si>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</si>
  <si>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</si>
  <si>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</si>
  <si>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</si>
  <si>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</si>
  <si>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</si>
  <si>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</si>
  <si>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</si>
  <si>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</si>
  <si>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</si>
  <si>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</si>
  <si>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</si>
  <si>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</si>
  <si>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</si>
  <si>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</si>
  <si>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</si>
  <si>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</si>
  <si>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</si>
  <si>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</si>
  <si>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</si>
  <si>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</si>
  <si>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</si>
  <si>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</si>
  <si>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</si>
  <si>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</si>
  <si>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</si>
  <si>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</si>
  <si>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</si>
  <si>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</si>
  <si>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</si>
  <si>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</si>
  <si>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</si>
  <si>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</si>
  <si>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</si>
  <si>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</si>
  <si>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</si>
  <si>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</si>
  <si>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</si>
  <si>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</si>
  <si>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</si>
  <si>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</si>
  <si>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</si>
  <si>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</si>
  <si>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</si>
  <si>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</si>
  <si>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</si>
  <si>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</si>
  <si>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</si>
  <si>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</si>
  <si>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</si>
  <si>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</si>
  <si>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</si>
  <si>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</si>
  <si>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</si>
  <si>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</si>
  <si>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</si>
  <si>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</si>
  <si>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</si>
  <si>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</si>
  <si>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</si>
  <si>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</si>
  <si>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</si>
  <si>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</si>
  <si>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</si>
  <si>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</si>
  <si>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</si>
  <si>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</si>
  <si>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</si>
  <si>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</si>
  <si>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</si>
  <si>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</si>
  <si>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</si>
  <si>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</si>
  <si>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</si>
  <si>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</si>
  <si>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</si>
  <si>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</si>
  <si>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</si>
  <si>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</si>
  <si>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</si>
  <si>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</si>
  <si>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</si>
  <si>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</si>
  <si>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</si>
  <si>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</si>
  <si>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</si>
  <si>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</si>
  <si>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</si>
  <si>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</si>
  <si>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</si>
  <si>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</si>
  <si>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</si>
  <si>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</si>
  <si>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</si>
  <si>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</si>
  <si>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</si>
  <si>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</si>
  <si>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</si>
  <si>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</si>
  <si>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</si>
  <si>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</si>
  <si>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</si>
  <si>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</si>
  <si>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</si>
  <si>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</si>
  <si>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</si>
  <si>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</si>
  <si>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</si>
  <si>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</si>
  <si>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</si>
  <si>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</si>
  <si>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</si>
  <si>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</si>
  <si>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</si>
  <si>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</si>
  <si>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</si>
  <si>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</si>
  <si>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</si>
  <si>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</si>
  <si>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</si>
  <si>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</si>
  <si>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</si>
  <si>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</si>
  <si>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</si>
  <si>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</si>
  <si>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</si>
  <si>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</si>
  <si>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</si>
  <si>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</si>
  <si>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</si>
  <si>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</si>
  <si>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</si>
  <si>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</si>
  <si>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</si>
  <si>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</si>
  <si>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</si>
  <si>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</si>
  <si>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</si>
  <si>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</si>
  <si>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</si>
  <si>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</si>
  <si>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</si>
  <si>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</si>
  <si>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</si>
  <si>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</si>
  <si>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</si>
  <si>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</si>
  <si>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</si>
  <si>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</si>
  <si>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</si>
  <si>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</si>
  <si>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</si>
  <si>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</si>
  <si>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</si>
  <si>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</si>
  <si>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</si>
  <si>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</si>
  <si>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</si>
  <si>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</si>
  <si>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</si>
  <si>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</si>
  <si>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</si>
  <si>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</si>
  <si>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</si>
  <si>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</si>
  <si>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</si>
  <si>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</si>
  <si>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</si>
  <si>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</si>
  <si>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</si>
  <si>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</si>
  <si>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</si>
  <si>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</si>
  <si>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</si>
  <si>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</si>
  <si>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</si>
  <si>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</si>
  <si>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</si>
  <si>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</si>
  <si>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</si>
  <si>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</si>
  <si>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</si>
  <si>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</si>
  <si>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</si>
  <si>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</si>
  <si>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</si>
  <si>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</si>
  <si>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</si>
  <si>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</si>
  <si>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</si>
  <si>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</si>
  <si>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</si>
  <si>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</si>
  <si>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</si>
  <si>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</si>
  <si>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</si>
  <si>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</si>
  <si>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</si>
  <si>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</si>
  <si>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</si>
  <si>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</si>
  <si>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</si>
  <si>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</si>
  <si>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</si>
  <si>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</si>
  <si>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</si>
  <si>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</si>
  <si>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</si>
  <si>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</si>
  <si>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</si>
  <si>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</si>
  <si>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</si>
  <si>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</si>
  <si>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</si>
  <si>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</si>
  <si>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</si>
  <si>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</si>
  <si>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</si>
  <si>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</si>
  <si>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</si>
  <si>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</si>
  <si>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</si>
  <si>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</si>
  <si>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</si>
  <si>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</si>
  <si>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</si>
  <si>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</si>
  <si>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</si>
  <si>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</si>
  <si>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</si>
  <si>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</si>
  <si>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</si>
  <si>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</si>
  <si>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</si>
  <si>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</si>
  <si>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</si>
  <si>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</si>
  <si>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</si>
  <si>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</si>
  <si>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</si>
  <si>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</si>
  <si>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</si>
  <si>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</si>
  <si>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</si>
  <si>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</si>
  <si>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</si>
  <si>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</si>
  <si>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</si>
  <si>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</si>
  <si>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</si>
  <si>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</si>
  <si>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</si>
  <si>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</si>
  <si>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</si>
  <si>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</si>
  <si>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</si>
  <si>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</si>
  <si>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</si>
  <si>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</si>
  <si>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</si>
  <si>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</si>
  <si>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</si>
  <si>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</si>
  <si>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</si>
  <si>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</si>
  <si>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</si>
  <si>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</si>
  <si>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</si>
  <si>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</si>
  <si>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</si>
  <si>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</si>
  <si>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</si>
  <si>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</si>
  <si>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</si>
  <si>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</si>
  <si>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</si>
  <si>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</si>
  <si>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</si>
  <si>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</si>
  <si>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</si>
  <si>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</si>
  <si>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</si>
  <si>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</si>
  <si>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</si>
  <si>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</si>
  <si>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</si>
  <si>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</si>
  <si>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</si>
  <si>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</si>
  <si>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</si>
  <si>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</si>
  <si>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</si>
  <si>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</si>
  <si>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</si>
  <si>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</si>
  <si>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</si>
  <si>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</si>
  <si>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</si>
  <si>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</si>
  <si>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</si>
  <si>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</si>
  <si>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</si>
  <si>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</si>
  <si>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</si>
  <si>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</si>
  <si>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</si>
  <si>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</si>
  <si>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</si>
  <si>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</si>
  <si>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</si>
  <si>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</si>
  <si>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</si>
  <si>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</si>
  <si>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</si>
  <si>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</si>
  <si>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</si>
  <si>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</si>
  <si>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</si>
  <si>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</si>
  <si>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</si>
  <si>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</si>
  <si>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</si>
  <si>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</si>
  <si>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</si>
  <si>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</si>
  <si>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</si>
  <si>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</si>
  <si>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</si>
  <si>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</si>
  <si>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</si>
  <si>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</si>
  <si>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</si>
  <si>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</si>
  <si>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</si>
  <si>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</si>
  <si>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</si>
  <si>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</si>
  <si>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</si>
  <si>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</si>
  <si>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</si>
  <si>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</si>
  <si>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</si>
  <si>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</si>
  <si>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</si>
  <si>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</si>
  <si>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</si>
  <si>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</si>
  <si>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</si>
  <si>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</si>
  <si>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</si>
  <si>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</si>
  <si>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</si>
  <si>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</si>
  <si>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</si>
  <si>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</si>
  <si>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</si>
  <si>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</si>
  <si>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</si>
  <si>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</si>
  <si>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</si>
  <si>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</si>
  <si>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</si>
  <si>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</si>
  <si>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</si>
  <si>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</si>
  <si>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</si>
  <si>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</si>
  <si>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</si>
  <si>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</si>
  <si>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</si>
  <si>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</si>
  <si>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</si>
  <si>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</si>
  <si>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</si>
  <si>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</si>
  <si>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</si>
  <si>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</si>
  <si>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</si>
  <si>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</si>
  <si>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</si>
  <si>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</si>
  <si>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</si>
  <si>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</si>
  <si>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</si>
  <si>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</si>
  <si>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</si>
  <si>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</si>
  <si>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</si>
  <si>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</si>
  <si>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</si>
  <si>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</si>
  <si>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</si>
  <si>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</si>
  <si>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</si>
  <si>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</si>
  <si>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</si>
  <si>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</si>
  <si>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</si>
  <si>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</si>
  <si>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</si>
  <si>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</si>
  <si>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</si>
  <si>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</si>
  <si>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</si>
  <si>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</si>
  <si>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</si>
  <si>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</si>
  <si>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</si>
  <si>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</si>
  <si>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</si>
  <si>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</si>
  <si>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</si>
  <si>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</si>
  <si>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</si>
  <si>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</si>
  <si>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</si>
  <si>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</si>
  <si>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</si>
  <si>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</si>
  <si>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</si>
  <si>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</si>
  <si>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</si>
  <si>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</si>
  <si>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</si>
  <si>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</si>
  <si>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</si>
  <si>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</si>
  <si>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</si>
  <si>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</si>
  <si>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</si>
  <si>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</si>
  <si>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</si>
  <si>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</si>
  <si>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</si>
  <si>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</si>
  <si>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</si>
  <si>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</si>
  <si>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</si>
  <si>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</si>
  <si>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</si>
  <si>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</si>
  <si>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</si>
  <si>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</si>
  <si>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</si>
  <si>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</si>
  <si>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</si>
  <si>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</si>
  <si>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</si>
  <si>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</si>
  <si>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</si>
  <si>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</si>
  <si>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</si>
  <si>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</si>
  <si>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</si>
  <si>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</si>
  <si>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</si>
  <si>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</si>
  <si>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</si>
  <si>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</si>
  <si>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</si>
  <si>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</si>
  <si>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</si>
  <si>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</si>
  <si>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</si>
  <si>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</si>
  <si>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</si>
  <si>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</si>
  <si>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</si>
  <si>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</si>
  <si>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</si>
  <si>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</si>
  <si>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</si>
  <si>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</si>
  <si>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</si>
  <si>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</si>
  <si>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</si>
  <si>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</si>
  <si>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</si>
  <si>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</si>
  <si>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</si>
  <si>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</si>
  <si>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</si>
  <si>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</si>
  <si>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</si>
  <si>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</si>
  <si>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</si>
  <si>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</si>
  <si>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</si>
  <si>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</si>
  <si>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</si>
  <si>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</si>
  <si>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</si>
  <si>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</si>
  <si>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</si>
  <si>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</si>
  <si>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</si>
  <si>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</si>
  <si>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</si>
  <si>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</si>
  <si>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</si>
  <si>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</si>
  <si>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</si>
  <si>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</si>
  <si>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</si>
  <si>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</si>
  <si>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</si>
  <si>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</si>
  <si>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</si>
  <si>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</si>
  <si>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</si>
  <si>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</si>
  <si>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</si>
  <si>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</si>
  <si>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</si>
  <si>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</si>
  <si>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</si>
  <si>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</si>
  <si>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</si>
  <si>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</si>
  <si>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</si>
  <si>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</si>
  <si>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</si>
  <si>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</si>
  <si>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</si>
  <si>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</si>
  <si>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</si>
  <si>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</si>
  <si>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</si>
  <si>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</si>
  <si>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</si>
  <si>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</si>
  <si>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</si>
  <si>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</si>
  <si>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</si>
  <si>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</si>
  <si>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</si>
  <si>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</si>
  <si>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</si>
  <si>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</si>
  <si>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</si>
  <si>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</si>
  <si>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</si>
  <si>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</si>
  <si>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</si>
  <si>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</si>
  <si>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</si>
  <si>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</si>
  <si>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</si>
  <si>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</si>
  <si>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</si>
  <si>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</si>
  <si>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</si>
  <si>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</si>
  <si>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</si>
  <si>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</si>
  <si>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</si>
  <si>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</si>
  <si>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</si>
  <si>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</si>
  <si>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</si>
  <si>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</si>
  <si>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</si>
  <si>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</si>
  <si>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</si>
  <si>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</si>
  <si>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</si>
  <si>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</si>
  <si>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</si>
  <si>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</si>
  <si>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</si>
  <si>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</si>
  <si>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</si>
  <si>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</si>
  <si>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</si>
  <si>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</si>
  <si>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</si>
  <si>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</si>
  <si>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</si>
  <si>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</si>
  <si>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</si>
  <si>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</si>
  <si>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</si>
  <si>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</si>
  <si>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</si>
  <si>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</si>
  <si>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</si>
  <si>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</si>
  <si>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</si>
  <si>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</si>
  <si>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</si>
  <si>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</si>
  <si>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</si>
  <si>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</si>
  <si>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</si>
  <si>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</si>
  <si>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</si>
  <si>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</si>
  <si>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</si>
  <si>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</si>
  <si>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</si>
  <si>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</si>
  <si>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</si>
  <si>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</si>
  <si>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</si>
  <si>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</si>
  <si>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</si>
  <si>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</si>
  <si>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</si>
  <si>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</si>
  <si>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</si>
  <si>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</si>
  <si>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</si>
  <si>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</si>
  <si>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</si>
  <si>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</si>
  <si>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</si>
  <si>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</si>
  <si>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</si>
  <si>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</si>
  <si>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</si>
  <si>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</si>
  <si>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</si>
  <si>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</si>
  <si>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</si>
  <si>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</si>
  <si>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</si>
  <si>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</si>
  <si>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</si>
  <si>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</si>
  <si>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</si>
  <si>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</si>
  <si>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</si>
  <si>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</si>
  <si>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</si>
  <si>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</si>
  <si>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</si>
  <si>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</si>
  <si>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</si>
  <si>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</si>
  <si>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</si>
  <si>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</si>
  <si>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</si>
  <si>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</si>
  <si>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</si>
  <si>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</si>
  <si>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</si>
  <si>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</si>
  <si>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</si>
  <si>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</si>
  <si>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</si>
  <si>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</si>
  <si>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</si>
  <si>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</si>
  <si>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</si>
  <si>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</si>
  <si>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</si>
  <si>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</si>
  <si>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</si>
  <si>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</si>
  <si>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</si>
  <si>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</si>
  <si>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</si>
  <si>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</si>
  <si>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</si>
  <si>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</si>
  <si>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</si>
  <si>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</si>
  <si>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</si>
  <si>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</si>
  <si>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</si>
  <si>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</si>
  <si>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</si>
  <si>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</si>
  <si>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</si>
  <si>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</si>
  <si>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</si>
  <si>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</si>
  <si>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</si>
  <si>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</si>
  <si>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</si>
  <si>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</si>
  <si>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</si>
  <si>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</si>
  <si>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</si>
  <si>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</si>
  <si>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</si>
  <si>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</si>
  <si>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</si>
  <si>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</si>
  <si>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</si>
  <si>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</si>
  <si>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</si>
  <si>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</si>
  <si>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</si>
  <si>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</si>
  <si>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</si>
  <si>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</si>
  <si>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</si>
  <si>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</si>
  <si>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</si>
  <si>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</si>
  <si>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</si>
  <si>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</si>
  <si>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</si>
  <si>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</si>
  <si>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</si>
  <si>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</si>
  <si>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</si>
  <si>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</si>
  <si>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</si>
  <si>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</si>
  <si>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</si>
  <si>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</si>
  <si>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</si>
  <si>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</si>
  <si>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</si>
  <si>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</si>
  <si>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</si>
  <si>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</si>
  <si>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</si>
  <si>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</si>
  <si>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</si>
  <si>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</si>
  <si>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</si>
  <si>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</si>
  <si>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</si>
  <si>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</si>
  <si>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</si>
  <si>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</si>
  <si>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</si>
  <si>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</si>
  <si>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</si>
  <si>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</si>
  <si>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</si>
  <si>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</si>
  <si>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</si>
  <si>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</si>
  <si>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</si>
  <si>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</si>
  <si>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</si>
  <si>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</si>
  <si>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</si>
  <si>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</si>
  <si>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</si>
  <si>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</si>
  <si>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</si>
  <si>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</si>
  <si>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</si>
  <si>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</si>
  <si>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</si>
  <si>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</si>
  <si>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</si>
  <si>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</si>
  <si>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</si>
  <si>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</si>
  <si>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</si>
  <si>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</si>
  <si>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</si>
  <si>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</si>
  <si>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</si>
  <si>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</si>
  <si>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</si>
  <si>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</si>
  <si>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</si>
  <si>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</si>
  <si>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</si>
  <si>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</si>
  <si>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</si>
  <si>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</si>
  <si>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</si>
  <si>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</si>
  <si>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</si>
  <si>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</si>
  <si>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</si>
  <si>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</si>
  <si>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</si>
  <si>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</si>
  <si>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</si>
  <si>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</si>
  <si>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</si>
  <si>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</si>
  <si>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</si>
  <si>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</si>
  <si>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</si>
  <si>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</si>
  <si>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</si>
  <si>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</si>
  <si>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</si>
  <si>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</si>
  <si>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</si>
  <si>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</si>
  <si>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</si>
  <si>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</si>
  <si>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</si>
  <si>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</si>
  <si>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</si>
  <si>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</si>
  <si>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</si>
  <si>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</si>
  <si>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</si>
  <si>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</si>
  <si>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</si>
  <si>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</si>
  <si>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</si>
  <si>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</si>
  <si>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</si>
  <si>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</si>
  <si>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</si>
  <si>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</si>
  <si>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</si>
  <si>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</si>
  <si>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</si>
  <si>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</si>
  <si>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</si>
  <si>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</si>
  <si>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</si>
  <si>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</si>
  <si>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</si>
  <si>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</si>
  <si>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</si>
  <si>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</si>
  <si>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</si>
  <si>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</si>
  <si>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</si>
  <si>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</si>
  <si>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</si>
  <si>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</si>
  <si>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</si>
  <si>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</si>
  <si>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</si>
  <si>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</si>
  <si>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</si>
  <si>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</si>
  <si>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</si>
  <si>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</si>
  <si>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</si>
  <si>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</si>
  <si>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</si>
  <si>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</si>
  <si>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</si>
  <si>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</si>
  <si>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</si>
  <si>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</si>
  <si>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</si>
  <si>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</si>
  <si>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</si>
  <si>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</si>
  <si>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</si>
  <si>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</si>
  <si>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</si>
  <si>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</si>
  <si>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</si>
  <si>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</si>
  <si>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</si>
  <si>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</si>
  <si>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</si>
  <si>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</si>
  <si>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</si>
  <si>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</si>
  <si>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</si>
  <si>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</si>
  <si>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</si>
  <si>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</si>
  <si>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</si>
  <si>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</si>
  <si>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</si>
  <si>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</si>
  <si>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</si>
  <si>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</si>
  <si>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</si>
  <si>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</si>
  <si>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</si>
  <si>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</si>
  <si>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</si>
  <si>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</si>
  <si>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</si>
  <si>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</si>
  <si>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</si>
  <si>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</si>
  <si>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</si>
  <si>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</si>
  <si>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</si>
  <si>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</si>
  <si>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</si>
  <si>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</si>
  <si>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</si>
  <si>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</si>
  <si>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</si>
  <si>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</si>
  <si>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</si>
  <si>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</si>
  <si>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</si>
  <si>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</si>
  <si>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</si>
  <si>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</si>
  <si>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</si>
  <si>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</si>
  <si>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</si>
  <si>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</si>
  <si>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</si>
  <si>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</si>
  <si>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</si>
  <si>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</si>
  <si>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</si>
  <si>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</si>
  <si>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</si>
  <si>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</si>
  <si>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</si>
  <si>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</si>
  <si>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</si>
  <si>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</si>
  <si>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</si>
  <si>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</si>
  <si>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</si>
  <si>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</si>
  <si>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</si>
  <si>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</si>
  <si>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</si>
  <si>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</si>
  <si>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</si>
  <si>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</si>
  <si>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</si>
  <si>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</si>
  <si>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</si>
  <si>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</si>
  <si>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</si>
  <si>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</si>
  <si>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</si>
  <si>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</si>
  <si>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</si>
  <si>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</si>
  <si>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</si>
  <si>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</si>
  <si>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</si>
  <si>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</si>
  <si>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</si>
  <si>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</si>
  <si>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</si>
  <si>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</si>
  <si>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</si>
  <si>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</si>
  <si>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</si>
  <si>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</si>
  <si>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</si>
  <si>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</si>
  <si>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</si>
  <si>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</si>
  <si>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</si>
  <si>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</si>
  <si>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</si>
  <si>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</si>
  <si>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</si>
  <si>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</si>
  <si>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</si>
  <si>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</si>
  <si>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</si>
  <si>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</si>
  <si>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</si>
  <si>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</si>
  <si>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</si>
  <si>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</si>
  <si>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</si>
  <si>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</si>
  <si>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</si>
  <si>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</si>
  <si>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</si>
  <si>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</si>
  <si>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</si>
  <si>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</si>
  <si>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</si>
  <si>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</si>
  <si>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</si>
  <si>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</si>
  <si>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</si>
  <si>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</si>
  <si>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</si>
  <si>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</si>
  <si>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</si>
  <si>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</si>
  <si>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</si>
  <si>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</si>
  <si>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</si>
  <si>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</si>
  <si>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</si>
  <si>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</si>
  <si>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</si>
  <si>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</si>
  <si>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</si>
  <si>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</si>
  <si>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</si>
  <si>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</si>
  <si>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</si>
  <si>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</si>
  <si>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</si>
  <si>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</si>
  <si>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</si>
  <si>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</si>
  <si>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</si>
  <si>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</si>
  <si>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</si>
  <si>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</si>
  <si>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</si>
  <si>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</si>
  <si>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</si>
  <si>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</si>
  <si>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</si>
  <si>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</si>
  <si>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</si>
  <si>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</si>
  <si>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</si>
  <si>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</si>
  <si>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</si>
  <si>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</si>
  <si>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</si>
  <si>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</si>
  <si>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</si>
  <si>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</si>
  <si>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</si>
  <si>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</si>
  <si>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</si>
  <si>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</si>
  <si>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</si>
  <si>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</si>
  <si>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</si>
  <si>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</si>
  <si>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</si>
  <si>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</si>
  <si>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</si>
  <si>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</si>
  <si>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</si>
  <si>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</si>
  <si>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</si>
  <si>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</si>
  <si>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</si>
  <si>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</si>
  <si>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</si>
  <si>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</si>
  <si>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</si>
  <si>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</si>
  <si>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</si>
  <si>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</si>
  <si>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</si>
  <si>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</si>
  <si>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</si>
  <si>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</si>
  <si>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</si>
  <si>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</si>
  <si>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</si>
  <si>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</si>
  <si>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</si>
  <si>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</si>
  <si>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</si>
  <si>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</si>
  <si>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</si>
  <si>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</si>
  <si>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</si>
  <si>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</si>
  <si>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</si>
  <si>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</si>
  <si>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</si>
  <si>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</si>
  <si>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</si>
  <si>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</si>
  <si>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</si>
  <si>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</si>
  <si>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</si>
  <si>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</si>
  <si>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</si>
  <si>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</si>
  <si>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</si>
  <si>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</si>
  <si>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</si>
  <si>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</si>
  <si>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</si>
  <si>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</si>
  <si>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</si>
  <si>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</si>
  <si>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</si>
  <si>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</si>
  <si>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</si>
  <si>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</si>
  <si>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</si>
  <si>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</si>
  <si>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</si>
  <si>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</si>
  <si>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</si>
  <si>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</si>
  <si>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</si>
  <si>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</si>
  <si>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</si>
  <si>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</si>
  <si>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</si>
  <si>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</si>
  <si>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</si>
  <si>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</si>
  <si>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</si>
  <si>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</si>
  <si>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</si>
  <si>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</si>
  <si>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</si>
  <si>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</si>
  <si>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</si>
  <si>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</si>
  <si>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</si>
  <si>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</si>
  <si>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</si>
  <si>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</si>
  <si>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</si>
  <si>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</si>
  <si>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</si>
  <si>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</si>
  <si>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</si>
  <si>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</si>
  <si>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</si>
  <si>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</si>
  <si>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</si>
  <si>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</si>
  <si>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</si>
  <si>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</si>
  <si>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</si>
  <si>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</si>
  <si>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</si>
  <si>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</si>
  <si>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</si>
  <si>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</si>
  <si>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</si>
  <si>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</si>
  <si>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</si>
  <si>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</si>
  <si>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</si>
  <si>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</si>
  <si>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</si>
  <si>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</si>
  <si>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</si>
  <si>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</si>
  <si>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</si>
  <si>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</si>
  <si>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</si>
  <si>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</si>
  <si>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</si>
  <si>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</si>
  <si>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</si>
  <si>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</si>
  <si>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</si>
  <si>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</si>
  <si>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</si>
  <si>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</si>
  <si>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</si>
  <si>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</si>
  <si>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</si>
  <si>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</si>
  <si>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</si>
  <si>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</si>
  <si>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</si>
  <si>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</si>
  <si>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</si>
  <si>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</si>
  <si>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</si>
  <si>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</si>
  <si>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</si>
  <si>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</si>
  <si>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</si>
  <si>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</si>
  <si>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</si>
  <si>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</si>
  <si>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</si>
  <si>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</si>
  <si>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</si>
  <si>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</si>
  <si>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</si>
  <si>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</si>
  <si>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</si>
  <si>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</si>
  <si>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</si>
  <si>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</si>
  <si>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</si>
  <si>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</si>
  <si>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</si>
  <si>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</si>
  <si>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</si>
  <si>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</si>
  <si>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</si>
  <si>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</si>
  <si>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</si>
  <si>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</si>
  <si>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</si>
  <si>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</si>
  <si>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</si>
  <si>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</si>
  <si>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</si>
  <si>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</si>
  <si>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</si>
  <si>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</si>
  <si>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</si>
  <si>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</si>
  <si>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</si>
  <si>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</si>
  <si>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</si>
  <si>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</si>
  <si>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</si>
  <si>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</si>
  <si>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</si>
  <si>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</si>
  <si>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</si>
  <si>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</si>
  <si>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</si>
  <si>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</si>
  <si>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</si>
  <si>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</si>
  <si>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</si>
  <si>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</si>
  <si>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</si>
  <si>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</si>
  <si>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</si>
  <si>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</si>
  <si>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</si>
  <si>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</si>
  <si>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</si>
  <si>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</si>
  <si>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</si>
  <si>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</si>
  <si>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</si>
  <si>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</si>
  <si>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</si>
  <si>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</si>
  <si>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</si>
  <si>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</si>
  <si>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</si>
  <si>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</si>
  <si>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</si>
  <si>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</si>
  <si>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</si>
  <si>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</si>
  <si>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</si>
  <si>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</si>
  <si>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</si>
  <si>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</si>
  <si>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</si>
  <si>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</si>
  <si>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</si>
  <si>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</si>
  <si>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</si>
  <si>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</si>
  <si>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</si>
  <si>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</si>
  <si>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</si>
  <si>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</si>
  <si>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</si>
  <si>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</si>
  <si>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</si>
  <si>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</si>
  <si>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</si>
  <si>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</si>
  <si>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</si>
  <si>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</si>
  <si>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</si>
  <si>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</si>
  <si>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</si>
  <si>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</si>
  <si>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</si>
  <si>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</si>
  <si>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</si>
  <si>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</si>
  <si>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</si>
  <si>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</si>
  <si>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</si>
  <si>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</si>
  <si>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</si>
  <si>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</si>
  <si>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</si>
  <si>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</si>
  <si>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</si>
  <si>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</si>
  <si>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</si>
  <si>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</si>
  <si>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</si>
  <si>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</si>
  <si>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</si>
  <si>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</si>
  <si>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</si>
  <si>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</si>
  <si>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</si>
  <si>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</si>
  <si>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</si>
  <si>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</si>
  <si>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</si>
  <si>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</si>
  <si>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</si>
  <si>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</si>
  <si>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</si>
  <si>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</si>
  <si>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</si>
  <si>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</si>
  <si>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</si>
  <si>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</si>
  <si>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</si>
  <si>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</si>
  <si>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</si>
  <si>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</si>
  <si>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</si>
  <si>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</si>
  <si>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</si>
  <si>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</si>
  <si>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</si>
  <si>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</si>
  <si>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</si>
  <si>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</si>
  <si>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</si>
  <si>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</si>
  <si>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</si>
  <si>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</si>
  <si>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</si>
  <si>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</si>
  <si>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</si>
  <si>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</si>
  <si>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</si>
  <si>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</si>
  <si>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</si>
  <si>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</si>
  <si>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</si>
  <si>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</si>
  <si>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</si>
  <si>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</si>
  <si>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</si>
  <si>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</si>
  <si>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</si>
  <si>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</si>
  <si>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</si>
  <si>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</si>
  <si>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</si>
  <si>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</si>
  <si>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</si>
  <si>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</si>
  <si>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</si>
  <si>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</si>
  <si>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</si>
  <si>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</si>
  <si>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</si>
  <si>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</si>
  <si>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</si>
  <si>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</si>
  <si>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</si>
  <si>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</si>
  <si>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</si>
  <si>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</si>
  <si>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</si>
  <si>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</si>
  <si>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</si>
  <si>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</si>
  <si>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</si>
  <si>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</si>
  <si>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</si>
  <si>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</si>
  <si>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</si>
  <si>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</si>
  <si>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</si>
  <si>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</si>
  <si>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</si>
  <si>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</si>
  <si>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</si>
  <si>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</si>
  <si>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</si>
  <si>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</si>
  <si>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</si>
  <si>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</si>
  <si>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</si>
  <si>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</si>
  <si>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</si>
  <si>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</si>
  <si>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</si>
  <si>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</si>
  <si>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</si>
  <si>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</si>
  <si>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</si>
  <si>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</si>
  <si>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</si>
  <si>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</si>
  <si>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</si>
  <si>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</si>
  <si>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</si>
  <si>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</si>
  <si>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</si>
  <si>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</si>
  <si>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</si>
  <si>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</si>
  <si>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</si>
  <si>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</si>
  <si>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</si>
  <si>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</si>
  <si>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</si>
  <si>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</si>
  <si>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</si>
  <si>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</si>
  <si>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</si>
  <si>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</si>
  <si>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</si>
  <si>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</si>
  <si>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</si>
  <si>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</si>
  <si>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</si>
  <si>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</si>
  <si>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</si>
  <si>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</si>
  <si>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</si>
  <si>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</si>
  <si>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</si>
  <si>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</si>
  <si>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</si>
  <si>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</si>
  <si>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</si>
  <si>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</si>
  <si>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</si>
  <si>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</si>
  <si>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</si>
  <si>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</si>
  <si>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</si>
  <si>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</si>
  <si>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</si>
  <si>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</si>
  <si>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</si>
  <si>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</si>
  <si>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</si>
  <si>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</si>
  <si>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</si>
  <si>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</si>
  <si>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</si>
  <si>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</si>
  <si>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</si>
  <si>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</si>
  <si>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</si>
  <si>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</si>
  <si>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</si>
  <si>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</si>
  <si>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</si>
  <si>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</si>
  <si>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</si>
  <si>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</si>
  <si>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</si>
  <si>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</si>
  <si>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</si>
  <si>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</si>
  <si>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</si>
  <si>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</si>
  <si>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</si>
  <si>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</si>
  <si>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</si>
  <si>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</si>
  <si>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</si>
  <si>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</si>
  <si>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</si>
  <si>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</si>
  <si>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</si>
  <si>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</si>
  <si>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</si>
  <si>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</si>
  <si>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</si>
  <si>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</si>
  <si>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</si>
  <si>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</si>
  <si>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</si>
  <si>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</si>
  <si>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</si>
  <si>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</si>
  <si>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</si>
  <si>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</si>
  <si>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</si>
  <si>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</si>
  <si>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</si>
  <si>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</si>
  <si>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</si>
  <si>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</si>
  <si>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</si>
  <si>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</si>
  <si>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</si>
  <si>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</si>
  <si>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</si>
  <si>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</si>
  <si>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</si>
  <si>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</si>
  <si>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</si>
  <si>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</si>
  <si>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</si>
  <si>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</si>
  <si>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</si>
  <si>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</si>
  <si>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</si>
  <si>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</si>
  <si>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</si>
  <si>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</si>
  <si>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</si>
  <si>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</si>
  <si>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</si>
  <si>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</si>
  <si>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</si>
  <si>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</si>
  <si>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</si>
  <si>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</si>
  <si>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</si>
  <si>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</si>
  <si>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</si>
  <si>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</si>
  <si>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</si>
  <si>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</si>
  <si>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</si>
  <si>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</si>
  <si>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</si>
  <si>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</si>
  <si>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</si>
  <si>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</si>
  <si>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</si>
  <si>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</si>
  <si>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</si>
  <si>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</si>
  <si>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</si>
  <si>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</si>
  <si>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</si>
  <si>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</si>
  <si>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</si>
  <si>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</si>
  <si>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</si>
  <si>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</si>
  <si>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</si>
  <si>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</si>
  <si>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</si>
  <si>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</si>
  <si>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</si>
  <si>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</si>
  <si>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</si>
  <si>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</si>
  <si>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</si>
  <si>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</si>
  <si>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</si>
  <si>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</si>
  <si>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</si>
  <si>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</si>
  <si>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</si>
  <si>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</si>
  <si>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</si>
  <si>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</si>
  <si>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</si>
  <si>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</si>
  <si>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</si>
  <si>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</si>
  <si>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</si>
  <si>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</si>
  <si>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</si>
  <si>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</si>
  <si>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</si>
  <si>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</si>
  <si>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</si>
  <si>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</si>
  <si>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</si>
  <si>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</si>
  <si>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</si>
  <si>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</si>
  <si>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</si>
  <si>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</si>
  <si>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</si>
  <si>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</si>
  <si>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</si>
  <si>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</si>
  <si>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</si>
  <si>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</si>
  <si>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</si>
  <si>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</si>
  <si>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</si>
  <si>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</si>
  <si>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</si>
  <si>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</si>
  <si>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</si>
  <si>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</si>
  <si>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</si>
  <si>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</si>
  <si>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</si>
  <si>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</si>
  <si>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</si>
  <si>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</si>
  <si>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</si>
  <si>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</si>
  <si>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</si>
  <si>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</si>
  <si>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</si>
  <si>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</si>
  <si>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</si>
  <si>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</si>
  <si>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</si>
  <si>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</si>
  <si>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</si>
  <si>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</si>
  <si>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</si>
  <si>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</si>
  <si>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</si>
  <si>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</si>
  <si>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</si>
  <si>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</si>
  <si>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</si>
  <si>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</si>
  <si>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</si>
  <si>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</si>
  <si>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</si>
  <si>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</si>
  <si>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</si>
  <si>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</si>
  <si>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</si>
  <si>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</si>
  <si>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</si>
  <si>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</si>
  <si>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</si>
  <si>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</si>
  <si>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</si>
  <si>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</si>
  <si>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</si>
  <si>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</si>
  <si>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</si>
  <si>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</si>
  <si>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</si>
  <si>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</si>
  <si>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</si>
  <si>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</si>
  <si>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</si>
  <si>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</si>
  <si>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</si>
  <si>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</si>
  <si>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</si>
  <si>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</si>
  <si>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</si>
  <si>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</si>
  <si>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</si>
  <si>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</si>
  <si>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</si>
  <si>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</si>
  <si>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</si>
  <si>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</si>
  <si>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</si>
  <si>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</si>
  <si>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</si>
  <si>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</si>
  <si>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</si>
  <si>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</si>
  <si>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</si>
  <si>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</si>
  <si>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</si>
  <si>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</si>
  <si>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</si>
  <si>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</si>
  <si>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</si>
  <si>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</si>
  <si>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</si>
  <si>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</si>
  <si>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</si>
  <si>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</si>
  <si>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</si>
  <si>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</si>
  <si>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</si>
  <si>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</si>
  <si>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</si>
  <si>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</si>
  <si>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</si>
  <si>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</si>
  <si>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</si>
  <si>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</si>
  <si>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</si>
  <si>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</si>
  <si>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</si>
  <si>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</si>
  <si>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</si>
  <si>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</si>
  <si>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</si>
  <si>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</si>
  <si>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</si>
  <si>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</si>
  <si>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</si>
  <si>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</si>
  <si>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</si>
  <si>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</si>
  <si>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</si>
  <si>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</si>
  <si>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</si>
  <si>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</si>
  <si>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</si>
  <si>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</si>
  <si>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</si>
  <si>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</si>
  <si>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</si>
  <si>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</si>
  <si>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</si>
  <si>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</si>
  <si>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</si>
  <si>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</si>
  <si>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</si>
  <si>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</si>
  <si>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</si>
  <si>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</si>
  <si>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</si>
  <si>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</si>
  <si>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</si>
  <si>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</si>
  <si>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</si>
  <si>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</si>
  <si>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</si>
  <si>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</si>
  <si>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</si>
  <si>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</si>
  <si>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</si>
  <si>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</si>
  <si>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</si>
  <si>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</si>
  <si>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</si>
  <si>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</si>
  <si>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</si>
  <si>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</si>
  <si>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</si>
  <si>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</si>
  <si>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</si>
  <si>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</si>
  <si>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</si>
  <si>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</si>
  <si>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</si>
  <si>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</si>
  <si>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</si>
  <si>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</si>
  <si>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</si>
  <si>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</si>
  <si>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</si>
  <si>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</si>
  <si>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</si>
  <si>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</si>
  <si>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</si>
  <si>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</si>
  <si>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</si>
  <si>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</si>
  <si>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</si>
  <si>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</si>
  <si>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</si>
  <si>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</si>
  <si>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</si>
  <si>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</si>
  <si>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</si>
  <si>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</si>
  <si>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</si>
  <si>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</si>
  <si>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</si>
  <si>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</si>
  <si>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</si>
  <si>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</si>
  <si>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</si>
  <si>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</si>
  <si>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</si>
  <si>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</si>
  <si>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</si>
  <si>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</si>
  <si>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</si>
  <si>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</si>
  <si>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</si>
  <si>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</si>
  <si>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</si>
  <si>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</si>
  <si>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</si>
  <si>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</si>
  <si>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</si>
  <si>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</si>
  <si>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</si>
  <si>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</si>
  <si>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</si>
  <si>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</si>
  <si>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</si>
  <si>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</si>
  <si>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</si>
  <si>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</si>
  <si>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</si>
  <si>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</si>
  <si>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</si>
  <si>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</si>
  <si>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</si>
  <si>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</si>
  <si>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</si>
  <si>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</si>
  <si>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</si>
  <si>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</si>
  <si>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</si>
  <si>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</si>
  <si>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</si>
  <si>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</si>
  <si>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</si>
  <si>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</si>
  <si>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</si>
  <si>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</si>
  <si>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</si>
  <si>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</si>
  <si>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</si>
  <si>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</si>
  <si>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</si>
  <si>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</si>
  <si>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</si>
  <si>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</si>
  <si>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</si>
  <si>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</si>
  <si>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</si>
  <si>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</si>
  <si>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</si>
  <si>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</si>
  <si>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</si>
  <si>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</si>
  <si>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</si>
  <si>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</si>
  <si>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</si>
  <si>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</si>
  <si>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</si>
  <si>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</si>
  <si>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</si>
  <si>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</si>
  <si>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</si>
  <si>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</si>
  <si>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</si>
  <si>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</si>
  <si>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</si>
  <si>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</si>
  <si>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</si>
  <si>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</si>
  <si>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</si>
  <si>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</si>
  <si>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</si>
  <si>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</si>
  <si>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</si>
  <si>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</si>
  <si>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</si>
  <si>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</si>
  <si>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</si>
  <si>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</si>
  <si>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</si>
  <si>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</si>
  <si>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</si>
  <si>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</si>
  <si>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</si>
  <si>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</si>
  <si>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</si>
  <si>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</si>
  <si>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</si>
  <si>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</si>
  <si>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</si>
  <si>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</si>
  <si>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</si>
  <si>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</si>
  <si>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</si>
  <si>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</si>
  <si>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</si>
  <si>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</si>
  <si>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</si>
  <si>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</si>
  <si>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</si>
  <si>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</si>
  <si>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</si>
  <si>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</si>
  <si>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</si>
  <si>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</si>
  <si>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</si>
  <si>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</si>
  <si>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</si>
  <si>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</si>
  <si>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</si>
  <si>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</si>
  <si>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</si>
  <si>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</si>
  <si>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</si>
  <si>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</si>
  <si>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</si>
  <si>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</si>
  <si>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</si>
  <si>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</si>
  <si>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</si>
  <si>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</si>
  <si>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</si>
  <si>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</si>
  <si>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</si>
  <si>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</si>
  <si>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</si>
  <si>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</si>
  <si>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</si>
  <si>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</si>
  <si>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</si>
  <si>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</si>
  <si>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</si>
  <si>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</si>
  <si>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</si>
  <si>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</si>
  <si>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</si>
  <si>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</si>
  <si>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</si>
  <si>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</si>
  <si>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</si>
  <si>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</si>
  <si>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</si>
  <si>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</si>
  <si>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</si>
  <si>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</si>
  <si>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</si>
  <si>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</si>
  <si>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</si>
  <si>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</si>
  <si>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</si>
  <si>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</si>
  <si>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</si>
  <si>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</si>
  <si>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</si>
  <si>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</si>
  <si>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</si>
  <si>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</si>
  <si>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</si>
  <si>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</si>
  <si>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</si>
  <si>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</si>
  <si>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</si>
  <si>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</si>
  <si>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</si>
  <si>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</si>
  <si>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</si>
  <si>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</si>
  <si>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</si>
  <si>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</si>
  <si>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</si>
  <si>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</si>
  <si>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</si>
  <si>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</si>
  <si>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</si>
  <si>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</si>
  <si>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</si>
  <si>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</si>
  <si>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</si>
  <si>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</si>
  <si>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</si>
  <si>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</si>
  <si>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</si>
  <si>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</si>
  <si>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</si>
  <si>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</si>
  <si>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</si>
  <si>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</si>
  <si>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</si>
  <si>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</si>
  <si>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</si>
  <si>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</si>
  <si>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</si>
  <si>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</si>
  <si>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</si>
  <si>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</si>
  <si>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</si>
  <si>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</si>
  <si>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</si>
  <si>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</si>
  <si>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</si>
  <si>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</si>
  <si>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</si>
  <si>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</si>
  <si>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</si>
  <si>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</si>
  <si>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</si>
  <si>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</si>
  <si>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</si>
  <si>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</si>
  <si>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</si>
  <si>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</si>
  <si>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</si>
  <si>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</si>
  <si>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</si>
  <si>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</si>
  <si>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</si>
  <si>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</si>
  <si>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</si>
  <si>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</si>
  <si>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</si>
  <si>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</si>
  <si>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</si>
  <si>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</si>
  <si>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</si>
  <si>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</si>
  <si>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</si>
  <si>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</si>
  <si>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</si>
  <si>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</si>
  <si>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</si>
  <si>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</si>
  <si>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</si>
  <si>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</si>
  <si>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</si>
  <si>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</si>
  <si>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</si>
  <si>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</si>
  <si>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</si>
  <si>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</si>
  <si>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</si>
  <si>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</si>
  <si>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</si>
  <si>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</si>
  <si>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</si>
  <si>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</si>
  <si>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</si>
  <si>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</si>
  <si>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</si>
  <si>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</si>
  <si>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</si>
  <si>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</si>
  <si>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</si>
  <si>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</si>
  <si>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</si>
  <si>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</si>
  <si>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</si>
  <si>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</si>
  <si>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</si>
  <si>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</si>
  <si>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</si>
  <si>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</si>
  <si>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</si>
  <si>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</si>
  <si>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</si>
  <si>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</si>
  <si>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</si>
  <si>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</si>
  <si>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</si>
  <si>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</si>
  <si>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</si>
  <si>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</si>
  <si>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</si>
  <si>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</si>
  <si>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</si>
  <si>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</si>
  <si>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</si>
  <si>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</si>
  <si>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</si>
  <si>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</si>
  <si>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</si>
  <si>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</si>
  <si>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</si>
  <si>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</si>
  <si>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</si>
  <si>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</si>
  <si>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</si>
  <si>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</si>
  <si>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</si>
  <si>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</si>
  <si>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</si>
  <si>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</si>
  <si>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</si>
  <si>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</si>
  <si>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</si>
  <si>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</si>
  <si>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</si>
  <si>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</si>
  <si>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</si>
  <si>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</si>
  <si>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</si>
  <si>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</si>
  <si>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</si>
  <si>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</si>
  <si>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</si>
  <si>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</si>
  <si>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</si>
  <si>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</si>
  <si>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</si>
  <si>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</si>
  <si>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</si>
  <si>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</si>
  <si>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</si>
  <si>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</si>
  <si>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</si>
  <si>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</si>
  <si>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</si>
  <si>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</si>
  <si>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</si>
  <si>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</si>
  <si>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</si>
  <si>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</si>
  <si>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</si>
  <si>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</si>
  <si>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</si>
  <si>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</si>
  <si>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</si>
  <si>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</si>
  <si>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</si>
  <si>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</si>
  <si>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</si>
  <si>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</si>
  <si>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</si>
  <si>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</si>
  <si>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</si>
  <si>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</si>
  <si>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</si>
  <si>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</si>
  <si>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</si>
  <si>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</si>
  <si>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</si>
  <si>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</si>
  <si>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</si>
  <si>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</si>
  <si>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</si>
  <si>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</si>
  <si>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</si>
  <si>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</si>
  <si>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</si>
  <si>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</si>
  <si>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</si>
  <si>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</si>
  <si>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</si>
  <si>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</si>
  <si>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</si>
  <si>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</si>
  <si>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</si>
  <si>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</si>
  <si>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</si>
  <si>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</si>
  <si>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</si>
  <si>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</si>
  <si>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</si>
  <si>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</si>
  <si>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</si>
  <si>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</si>
  <si>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</si>
  <si>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</si>
  <si>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</si>
  <si>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</si>
  <si>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</si>
  <si>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</si>
  <si>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</si>
  <si>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</si>
  <si>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</si>
  <si>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</si>
  <si>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</si>
  <si>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</si>
  <si>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</si>
  <si>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</si>
  <si>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</si>
  <si>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</si>
  <si>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</si>
  <si>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</si>
  <si>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</si>
  <si>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</si>
  <si>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</si>
  <si>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</si>
  <si>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</si>
  <si>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</si>
  <si>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</si>
  <si>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</si>
  <si>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</si>
  <si>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</si>
  <si>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</si>
  <si>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</si>
  <si>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</si>
  <si>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</si>
  <si>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</si>
  <si>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</si>
  <si>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</si>
  <si>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</si>
  <si>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</si>
  <si>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</si>
  <si>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</si>
  <si>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</si>
  <si>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</si>
  <si>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</si>
  <si>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</si>
  <si>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</si>
  <si>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</si>
  <si>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</si>
  <si>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</si>
  <si>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</si>
  <si>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</si>
  <si>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</si>
  <si>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</si>
  <si>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</si>
  <si>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</si>
  <si>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</si>
  <si>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</si>
  <si>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</si>
  <si>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</si>
  <si>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</si>
  <si>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</si>
  <si>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</si>
  <si>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</si>
  <si>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</si>
  <si>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</si>
  <si>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</si>
  <si>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</si>
  <si>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</si>
  <si>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</si>
  <si>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</si>
  <si>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</si>
  <si>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</si>
  <si>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</si>
  <si>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</si>
  <si>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</si>
  <si>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</si>
  <si>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</si>
  <si>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</si>
  <si>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</si>
  <si>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</si>
  <si>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</si>
  <si>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</si>
  <si>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</si>
  <si>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</si>
  <si>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</si>
  <si>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</si>
  <si>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</si>
  <si>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</si>
  <si>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</si>
  <si>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</si>
  <si>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</si>
  <si>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</si>
  <si>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</si>
  <si>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</si>
  <si>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</si>
  <si>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</si>
  <si>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</si>
  <si>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</si>
  <si>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</si>
  <si>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</si>
  <si>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</si>
  <si>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</si>
  <si>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</si>
  <si>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</si>
  <si>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</si>
  <si>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</si>
  <si>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</si>
  <si>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</si>
  <si>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</si>
  <si>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</si>
  <si>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</si>
  <si>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</si>
  <si>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</si>
  <si>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</si>
  <si>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</si>
  <si>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</si>
  <si>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</si>
  <si>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</si>
  <si>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</si>
  <si>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</si>
  <si>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</si>
  <si>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</si>
  <si>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</si>
  <si>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</si>
  <si>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</si>
  <si>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</si>
  <si>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</si>
  <si>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</si>
  <si>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</si>
  <si>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</si>
  <si>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</si>
  <si>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</si>
  <si>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</si>
  <si>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</si>
  <si>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</si>
  <si>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</si>
  <si>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</si>
  <si>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</si>
  <si>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</si>
  <si>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</si>
  <si>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</si>
  <si>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</si>
  <si>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</si>
  <si>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</si>
  <si>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</si>
  <si>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</si>
  <si>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</si>
  <si>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</si>
  <si>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</si>
  <si>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</si>
  <si>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</si>
  <si>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</si>
  <si>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</si>
  <si>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</si>
  <si>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</si>
  <si>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</si>
  <si>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</si>
  <si>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</si>
  <si>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</si>
  <si>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</si>
  <si>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</si>
  <si>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</si>
  <si>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</si>
  <si>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</si>
  <si>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</si>
  <si>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</si>
  <si>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</si>
  <si>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</si>
  <si>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</si>
  <si>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</si>
  <si>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</si>
  <si>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</si>
  <si>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</si>
  <si>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</si>
  <si>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</si>
  <si>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</si>
  <si>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</si>
  <si>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</si>
  <si>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</si>
  <si>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</si>
  <si>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</si>
  <si>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</si>
  <si>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</si>
  <si>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</si>
  <si>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</si>
  <si>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</si>
  <si>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</si>
  <si>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</si>
  <si>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</si>
  <si>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</si>
  <si>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</si>
  <si>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</si>
  <si>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</si>
  <si>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</si>
  <si>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</si>
  <si>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</si>
  <si>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</si>
  <si>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</si>
  <si>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</si>
  <si>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</si>
  <si>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</si>
  <si>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</si>
  <si>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</si>
  <si>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</si>
  <si>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</si>
  <si>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</si>
  <si>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</si>
  <si>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</si>
  <si>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</si>
  <si>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</si>
  <si>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</si>
  <si>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</si>
  <si>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</si>
  <si>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</si>
  <si>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</si>
  <si>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</si>
  <si>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</si>
  <si>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</si>
  <si>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</si>
  <si>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</si>
  <si>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</si>
  <si>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</si>
  <si>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</si>
  <si>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</si>
  <si>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</si>
  <si>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</si>
  <si>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</si>
  <si>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</si>
  <si>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</si>
  <si>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</si>
  <si>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</si>
  <si>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</si>
  <si>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</si>
  <si>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</si>
  <si>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</si>
  <si>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</si>
  <si>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</si>
  <si>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</si>
  <si>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</si>
  <si>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</si>
  <si>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</si>
  <si>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</si>
  <si>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</si>
  <si>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</si>
  <si>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</si>
  <si>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</si>
  <si>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</si>
  <si>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</si>
  <si>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</si>
  <si>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</si>
  <si>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</si>
  <si>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</si>
  <si>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</si>
  <si>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</si>
  <si>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</si>
  <si>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</si>
  <si>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</si>
  <si>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</si>
  <si>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</si>
  <si>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</si>
  <si>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</si>
  <si>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</si>
  <si>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</si>
  <si>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</si>
  <si>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</si>
  <si>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</si>
  <si>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</si>
  <si>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</si>
  <si>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</si>
  <si>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</si>
  <si>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</si>
  <si>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</si>
  <si>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</si>
  <si>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</si>
  <si>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</si>
  <si>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</si>
  <si>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</si>
  <si>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</si>
  <si>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</si>
  <si>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</si>
  <si>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</si>
  <si>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</si>
  <si>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</si>
  <si>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</si>
  <si>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</si>
  <si>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</si>
  <si>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</si>
  <si>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</si>
  <si>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</si>
  <si>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</si>
  <si>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</si>
  <si>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</si>
  <si>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</si>
  <si>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</si>
  <si>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</si>
  <si>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</si>
  <si>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</si>
  <si>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</si>
  <si>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</si>
  <si>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</si>
  <si>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</si>
  <si>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</si>
  <si>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</si>
  <si>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</si>
  <si>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</si>
  <si>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</si>
  <si>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</si>
  <si>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</si>
  <si>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</si>
  <si>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</si>
  <si>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</si>
  <si>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</si>
  <si>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</si>
  <si>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</si>
  <si>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</si>
  <si>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</si>
  <si>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</si>
  <si>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</si>
  <si>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</si>
  <si>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</si>
  <si>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</si>
  <si>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</si>
  <si>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</si>
  <si>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</si>
  <si>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</si>
  <si>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</si>
  <si>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</si>
  <si>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</si>
  <si>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</si>
  <si>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</si>
  <si>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</si>
  <si>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</si>
  <si>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</si>
  <si>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</si>
  <si>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</si>
  <si>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</si>
  <si>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</si>
  <si>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</si>
  <si>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</si>
  <si>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</si>
  <si>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</si>
  <si>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</si>
  <si>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</si>
  <si>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</si>
  <si>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</si>
  <si>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</si>
  <si>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</si>
  <si>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</si>
  <si>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</si>
  <si>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</si>
  <si>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</si>
  <si>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</si>
  <si>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</si>
  <si>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</si>
  <si>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</si>
  <si>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</si>
  <si>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</si>
  <si>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</si>
  <si>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</si>
  <si>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</si>
  <si>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</si>
  <si>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</si>
  <si>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</si>
  <si>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</si>
  <si>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</si>
  <si>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</si>
  <si>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</si>
  <si>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</si>
  <si>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</si>
  <si>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</si>
  <si>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</si>
  <si>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</si>
  <si>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</si>
  <si>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</si>
  <si>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</si>
  <si>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</si>
  <si>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</si>
  <si>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</si>
  <si>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</si>
  <si>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</si>
  <si>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</si>
  <si>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</si>
  <si>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</si>
  <si>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</si>
  <si>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</si>
  <si>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</si>
  <si>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</si>
  <si>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</si>
  <si>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</si>
  <si>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</si>
  <si>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</si>
  <si>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</si>
  <si>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</si>
  <si>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</si>
  <si>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</si>
  <si>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</si>
  <si>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</si>
  <si>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</si>
  <si>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</si>
  <si>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</si>
  <si>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</si>
  <si>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</si>
  <si>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</si>
  <si>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</si>
  <si>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</si>
  <si>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</si>
  <si>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</si>
  <si>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</si>
  <si>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</si>
  <si>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</si>
  <si>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</si>
  <si>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</si>
  <si>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</si>
  <si>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</si>
  <si>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</si>
  <si>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</si>
  <si>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</si>
  <si>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</si>
  <si>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</si>
  <si>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</si>
  <si>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</si>
  <si>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</si>
  <si>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</si>
  <si>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</si>
  <si>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</si>
  <si>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</si>
  <si>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</si>
  <si>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</si>
  <si>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</si>
  <si>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</si>
  <si>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</si>
  <si>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</si>
  <si>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</si>
  <si>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</si>
  <si>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</si>
  <si>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</si>
  <si>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</si>
  <si>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</si>
  <si>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</si>
  <si>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</si>
  <si>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</si>
  <si>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</si>
  <si>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</si>
  <si>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</si>
  <si>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</si>
  <si>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</si>
  <si>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</si>
  <si>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</si>
  <si>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</si>
  <si>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</si>
  <si>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</si>
  <si>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</si>
  <si>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</si>
  <si>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</si>
  <si>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</si>
  <si>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</si>
  <si>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</si>
  <si>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</si>
  <si>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</si>
  <si>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</si>
  <si>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</si>
  <si>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</si>
  <si>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</si>
  <si>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</si>
  <si>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</si>
  <si>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</si>
  <si>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</si>
  <si>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</si>
  <si>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</si>
  <si>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</si>
  <si>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</si>
  <si>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</si>
  <si>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</si>
  <si>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</si>
  <si>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</si>
  <si>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</si>
  <si>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</si>
  <si>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</si>
  <si>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</si>
  <si>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</si>
  <si>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</si>
  <si>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</si>
  <si>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</si>
  <si>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</si>
  <si>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</si>
  <si>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</si>
  <si>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</si>
  <si>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</si>
  <si>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</si>
  <si>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</si>
  <si>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</si>
  <si>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</si>
  <si>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</si>
  <si>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</si>
  <si>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</si>
  <si>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</si>
  <si>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</si>
  <si>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</si>
  <si>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</si>
  <si>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</si>
  <si>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</si>
  <si>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</si>
  <si>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</si>
  <si>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</si>
  <si>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</si>
  <si>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</si>
  <si>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</si>
  <si>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</si>
  <si>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</si>
  <si>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</si>
  <si>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</si>
  <si>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</si>
  <si>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</si>
  <si>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</si>
  <si>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</si>
  <si>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</si>
  <si>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</si>
  <si>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</si>
  <si>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</si>
  <si>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</si>
  <si>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</si>
  <si>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</si>
  <si>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</si>
  <si>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</si>
  <si>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</si>
  <si>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</si>
  <si>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</si>
  <si>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</si>
  <si>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</si>
  <si>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</si>
  <si>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</si>
  <si>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</si>
  <si>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</si>
  <si>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</si>
  <si>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</si>
  <si>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</si>
  <si>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</si>
  <si>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</si>
  <si>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</si>
  <si>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</si>
  <si>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</si>
  <si>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</si>
  <si>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</si>
  <si>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</si>
  <si>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</si>
  <si>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</si>
  <si>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</si>
  <si>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</si>
  <si>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</si>
  <si>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</si>
  <si>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</si>
  <si>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</si>
  <si>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</si>
  <si>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</si>
  <si>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</si>
  <si>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</si>
  <si>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</si>
  <si>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</si>
  <si>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</si>
  <si>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</si>
  <si>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</si>
  <si>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</si>
  <si>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</si>
  <si>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</si>
  <si>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</si>
  <si>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</si>
  <si>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</si>
  <si>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</si>
  <si>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</si>
  <si>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</si>
  <si>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</si>
  <si>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</si>
  <si>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</si>
  <si>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</si>
  <si>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</si>
  <si>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</si>
  <si>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</si>
  <si>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</si>
  <si>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</si>
  <si>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</si>
  <si>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</si>
  <si>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</si>
  <si>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</si>
  <si>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</si>
  <si>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</si>
  <si>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</si>
  <si>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</si>
  <si>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</si>
  <si>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</si>
  <si>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</si>
  <si>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</si>
  <si>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</si>
  <si>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</si>
  <si>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</si>
  <si>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</si>
  <si>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</si>
  <si>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</si>
  <si>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</si>
  <si>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</si>
  <si>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</si>
  <si>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</si>
  <si>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</si>
  <si>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</si>
  <si>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</si>
  <si>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</si>
  <si>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</si>
  <si>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</si>
  <si>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</si>
  <si>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</si>
  <si>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</si>
  <si>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</si>
  <si>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</si>
  <si>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</si>
  <si>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</si>
  <si>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</si>
  <si>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</si>
  <si>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</si>
  <si>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</si>
  <si>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</si>
  <si>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</si>
  <si>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</si>
  <si>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</si>
  <si>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</si>
  <si>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</si>
  <si>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</si>
  <si>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</si>
  <si>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</si>
  <si>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</si>
  <si>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</si>
  <si>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</si>
  <si>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</si>
  <si>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</si>
  <si>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</si>
  <si>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</si>
  <si>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</si>
  <si>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</si>
  <si>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</si>
  <si>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</si>
  <si>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</si>
  <si>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</si>
  <si>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</si>
  <si>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</si>
  <si>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</si>
  <si>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</si>
  <si>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</si>
  <si>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</si>
  <si>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</si>
  <si>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</si>
  <si>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</si>
  <si>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</si>
  <si>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</si>
  <si>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</si>
  <si>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</si>
  <si>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</si>
  <si>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</si>
  <si>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</si>
  <si>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</si>
  <si>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</si>
  <si>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</si>
  <si>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</si>
  <si>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</si>
  <si>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</si>
  <si>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</si>
  <si>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</si>
  <si>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</si>
  <si>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</si>
  <si>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</si>
  <si>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</si>
  <si>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</si>
  <si>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</si>
  <si>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</si>
  <si>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</si>
  <si>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</si>
  <si>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</si>
  <si>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</si>
  <si>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</si>
  <si>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</si>
  <si>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</si>
  <si>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</si>
  <si>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</si>
  <si>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</si>
  <si>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</si>
  <si>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</si>
  <si>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</si>
  <si>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</si>
  <si>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</si>
  <si>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</si>
  <si>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</si>
  <si>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</si>
  <si>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</si>
  <si>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</si>
  <si>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</si>
  <si>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</si>
  <si>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</si>
  <si>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</si>
  <si>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</si>
  <si>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</si>
  <si>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</si>
  <si>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</si>
  <si>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</si>
  <si>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</si>
  <si>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</si>
  <si>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</si>
  <si>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</si>
  <si>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</si>
  <si>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</si>
  <si>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</si>
  <si>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</si>
  <si>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</si>
  <si>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</si>
  <si>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</si>
  <si>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</si>
  <si>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</si>
  <si>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</si>
  <si>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</si>
  <si>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</si>
  <si>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</si>
  <si>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</si>
  <si>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</si>
  <si>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</si>
  <si>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</si>
  <si>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</si>
  <si>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</si>
  <si>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</si>
  <si>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</si>
  <si>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</si>
  <si>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</si>
  <si>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</si>
  <si>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</si>
  <si>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</si>
  <si>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</si>
  <si>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</si>
  <si>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</si>
  <si>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</si>
  <si>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</si>
  <si>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</si>
  <si>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</si>
  <si>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</si>
  <si>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</si>
  <si>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</si>
  <si>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</si>
  <si>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</si>
  <si>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</si>
  <si>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</si>
  <si>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</si>
  <si>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</si>
  <si>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</si>
  <si>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</si>
  <si>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</si>
  <si>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</si>
  <si>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</si>
  <si>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</si>
  <si>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</si>
  <si>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</si>
  <si>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</si>
  <si>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</si>
  <si>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</si>
  <si>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</si>
  <si>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</si>
  <si>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</si>
  <si>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</si>
  <si>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</si>
  <si>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</si>
  <si>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</si>
  <si>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</si>
  <si>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</si>
  <si>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</si>
  <si>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</si>
  <si>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</si>
  <si>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</si>
  <si>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</si>
  <si>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</si>
  <si>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</si>
  <si>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</si>
  <si>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</si>
  <si>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</si>
  <si>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</si>
  <si>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</si>
  <si>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</si>
  <si>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</si>
  <si>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</si>
  <si>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</si>
  <si>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</si>
  <si>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</si>
  <si>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</si>
  <si>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</si>
  <si>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</si>
  <si>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</si>
  <si>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</si>
  <si>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</si>
  <si>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</si>
  <si>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</si>
  <si>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</si>
  <si>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</si>
  <si>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</si>
  <si>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</si>
  <si>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</si>
  <si>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</si>
  <si>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</si>
  <si>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</si>
  <si>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</si>
  <si>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</si>
  <si>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</si>
  <si>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</si>
  <si>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</si>
  <si>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</si>
  <si>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</si>
  <si>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</si>
  <si>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</si>
  <si>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</si>
  <si>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</si>
  <si>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</si>
  <si>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</si>
  <si>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</si>
  <si>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</si>
  <si>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</si>
  <si>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</si>
  <si>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</si>
  <si>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</si>
  <si>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</si>
  <si>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</si>
  <si>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</si>
  <si>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</si>
  <si>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</si>
  <si>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</si>
  <si>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</si>
  <si>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</si>
  <si>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</si>
  <si>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</si>
  <si>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</si>
  <si>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</si>
  <si>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</si>
  <si>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</si>
  <si>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</si>
  <si>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</si>
  <si>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</si>
  <si>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</si>
  <si>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</si>
  <si>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</si>
  <si>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</si>
  <si>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</si>
  <si>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</si>
  <si>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</si>
  <si>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</si>
  <si>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</si>
  <si>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</si>
  <si>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</si>
  <si>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</si>
  <si>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</si>
  <si>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</si>
  <si>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</si>
  <si>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</si>
  <si>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</si>
  <si>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</si>
  <si>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</si>
  <si>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</si>
  <si>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</si>
  <si>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</si>
  <si>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</si>
  <si>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</si>
  <si>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</si>
  <si>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</si>
  <si>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</si>
  <si>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</si>
  <si>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</si>
  <si>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</si>
  <si>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</si>
  <si>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</si>
  <si>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</si>
  <si>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</si>
  <si>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</si>
  <si>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</si>
  <si>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</si>
  <si>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</si>
  <si>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</si>
  <si>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</si>
  <si>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</si>
  <si>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</si>
  <si>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</si>
  <si>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</si>
  <si>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</si>
  <si>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</si>
  <si>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</si>
  <si>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</si>
  <si>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</si>
  <si>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</si>
  <si>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</si>
  <si>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</si>
  <si>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</si>
  <si>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</si>
  <si>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</si>
  <si>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</si>
  <si>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</si>
  <si>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</si>
  <si>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</si>
  <si>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</si>
  <si>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</si>
  <si>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</si>
  <si>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</si>
  <si>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</si>
  <si>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</si>
  <si>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</si>
  <si>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</si>
  <si>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</si>
  <si>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</si>
  <si>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</si>
  <si>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</si>
  <si>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</si>
  <si>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</si>
  <si>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</si>
  <si>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</si>
  <si>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</si>
  <si>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</si>
  <si>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</si>
  <si>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</si>
  <si>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</si>
  <si>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</si>
  <si>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</si>
  <si>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</si>
  <si>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</si>
  <si>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</si>
  <si>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</si>
  <si>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</si>
  <si>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</si>
  <si>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</si>
  <si>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</si>
  <si>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</si>
  <si>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</si>
  <si>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</si>
  <si>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</si>
  <si>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</si>
  <si>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</si>
  <si>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</si>
  <si>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</si>
  <si>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</si>
  <si>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</si>
  <si>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</si>
  <si>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</si>
  <si>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</si>
  <si>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</si>
  <si>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</si>
  <si>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</si>
  <si>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</si>
  <si>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</si>
  <si>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</si>
  <si>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</si>
  <si>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</si>
  <si>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</si>
  <si>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</si>
  <si>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</si>
  <si>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</si>
  <si>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</si>
  <si>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</si>
  <si>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</si>
  <si>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</si>
  <si>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</si>
  <si>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</si>
  <si>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</si>
  <si>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</si>
  <si>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</si>
  <si>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</si>
  <si>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</si>
  <si>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</si>
  <si>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</si>
  <si>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</si>
  <si>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</si>
  <si>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</si>
  <si>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</si>
  <si>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</si>
  <si>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</si>
  <si>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</si>
  <si>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</si>
  <si>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</si>
  <si>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</si>
  <si>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</si>
  <si>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</si>
  <si>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</si>
  <si>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</si>
  <si>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</si>
  <si>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</si>
  <si>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</si>
  <si>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</si>
  <si>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</si>
  <si>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</si>
  <si>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</si>
  <si>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</si>
  <si>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</si>
  <si>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</si>
  <si>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</si>
  <si>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</si>
  <si>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</si>
  <si>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</si>
  <si>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</si>
  <si>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</si>
  <si>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</si>
  <si>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</si>
  <si>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</si>
  <si>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</si>
  <si>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</si>
  <si>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</si>
  <si>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</si>
  <si>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</si>
  <si>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</si>
  <si>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</si>
  <si>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</si>
  <si>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</si>
  <si>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</si>
  <si>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</si>
  <si>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</si>
  <si>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</si>
  <si>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</si>
  <si>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</si>
  <si>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</si>
  <si>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</si>
  <si>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</si>
  <si>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</si>
  <si>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</si>
  <si>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</si>
  <si>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</si>
  <si>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</si>
  <si>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</si>
  <si>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</si>
  <si>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</si>
  <si>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</si>
  <si>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</si>
  <si>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</si>
  <si>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</si>
  <si>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</si>
  <si>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</si>
  <si>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</si>
  <si>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</si>
  <si>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</si>
  <si>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</si>
  <si>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</si>
  <si>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</si>
  <si>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</si>
  <si>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</si>
  <si>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</si>
  <si>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</si>
  <si>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</si>
  <si>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</si>
  <si>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</si>
  <si>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</si>
  <si>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</si>
  <si>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</si>
  <si>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</si>
  <si>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</si>
  <si>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</si>
  <si>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</si>
  <si>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</si>
  <si>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</si>
  <si>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</si>
  <si>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</si>
  <si>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</si>
  <si>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</si>
  <si>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</si>
  <si>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</si>
  <si>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</si>
  <si>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</si>
  <si>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</si>
  <si>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</si>
  <si>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</si>
  <si>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</si>
  <si>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</si>
  <si>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</si>
  <si>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</si>
  <si>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</si>
  <si>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</si>
  <si>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</si>
  <si>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</si>
  <si>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</si>
  <si>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</si>
  <si>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</si>
  <si>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</si>
  <si>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</si>
  <si>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</si>
  <si>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</si>
  <si>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</si>
  <si>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</si>
  <si>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</si>
  <si>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</si>
  <si>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</si>
  <si>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</si>
  <si>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</si>
  <si>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</si>
  <si>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</si>
  <si>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</si>
  <si>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</si>
  <si>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</si>
  <si>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</si>
  <si>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</si>
  <si>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</si>
  <si>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</si>
  <si>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</si>
  <si>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</si>
  <si>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</si>
  <si>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</si>
  <si>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</si>
  <si>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</si>
  <si>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</si>
  <si>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</si>
  <si>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</si>
  <si>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</si>
  <si>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</si>
  <si>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</si>
  <si>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</si>
  <si>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</si>
  <si>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</si>
  <si>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</si>
  <si>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</si>
  <si>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</si>
  <si>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</si>
  <si>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</si>
  <si>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</si>
  <si>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</si>
  <si>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</si>
  <si>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</si>
  <si>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</si>
  <si>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</si>
  <si>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</si>
  <si>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</si>
  <si>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</si>
  <si>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</si>
  <si>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</si>
  <si>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</si>
  <si>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</si>
  <si>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</si>
  <si>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</si>
  <si>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</si>
  <si>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</si>
  <si>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</si>
  <si>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</si>
  <si>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</si>
  <si>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</si>
  <si>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</si>
  <si>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</si>
  <si>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</si>
  <si>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</si>
  <si>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</si>
  <si>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</si>
  <si>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</si>
  <si>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</si>
  <si>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</si>
  <si>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</si>
  <si>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</si>
  <si>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</si>
  <si>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</si>
  <si>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</si>
  <si>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</si>
  <si>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</si>
  <si>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</si>
  <si>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</si>
  <si>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</si>
  <si>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</si>
  <si>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</si>
  <si>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</si>
  <si>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</si>
  <si>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</si>
  <si>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</si>
  <si>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</si>
  <si>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</si>
  <si>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</si>
  <si>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</si>
  <si>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</si>
  <si>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</si>
  <si>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</si>
  <si>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</si>
  <si>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</si>
  <si>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</si>
  <si>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</si>
  <si>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</si>
  <si>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</si>
  <si>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</si>
  <si>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</si>
  <si>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</si>
  <si>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</si>
  <si>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</si>
  <si>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</si>
  <si>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</si>
  <si>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</si>
  <si>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</si>
  <si>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</si>
  <si>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</si>
  <si>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</si>
  <si>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</si>
  <si>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</si>
  <si>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</si>
  <si>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</si>
  <si>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</si>
  <si>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</si>
  <si>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</si>
  <si>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</si>
  <si>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</si>
  <si>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</si>
  <si>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</si>
  <si>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</si>
  <si>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</si>
  <si>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</si>
  <si>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</si>
  <si>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</si>
  <si>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</si>
  <si>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</si>
  <si>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</si>
  <si>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</si>
  <si>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</si>
  <si>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</si>
  <si>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</si>
  <si>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</si>
  <si>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</si>
  <si>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</si>
  <si>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</si>
  <si>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</si>
  <si>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</si>
  <si>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</si>
  <si>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</si>
  <si>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</si>
  <si>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</si>
  <si>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</si>
  <si>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</si>
  <si>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</si>
  <si>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</si>
  <si>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</si>
  <si>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</si>
  <si>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</si>
  <si>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</si>
  <si>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</si>
  <si>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</si>
  <si>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</si>
  <si>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</si>
  <si>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</si>
  <si>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</si>
  <si>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</si>
  <si>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</si>
  <si>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</si>
  <si>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</si>
  <si>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</si>
  <si>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</si>
  <si>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</si>
  <si>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</si>
  <si>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</si>
  <si>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</si>
  <si>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</si>
  <si>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</si>
  <si>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</si>
  <si>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</si>
  <si>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</si>
  <si>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</si>
  <si>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</si>
  <si>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</si>
  <si>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</si>
  <si>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</si>
  <si>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</si>
  <si>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</si>
  <si>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</si>
  <si>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</si>
  <si>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</si>
  <si>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</si>
  <si>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</si>
  <si>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</si>
  <si>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</si>
  <si>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</si>
  <si>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</si>
  <si>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</si>
  <si>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</si>
  <si>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</si>
  <si>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</si>
  <si>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</si>
  <si>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</si>
  <si>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</si>
  <si>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</si>
  <si>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</si>
  <si>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</si>
  <si>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</si>
  <si>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</si>
  <si>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</si>
  <si>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</si>
  <si>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</si>
  <si>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</si>
  <si>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</si>
  <si>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</si>
  <si>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</si>
  <si>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</si>
  <si>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</si>
  <si>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</si>
  <si>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</si>
  <si>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</si>
  <si>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</si>
  <si>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</si>
  <si>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</si>
  <si>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</si>
  <si>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</si>
  <si>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</si>
  <si>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</si>
  <si>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</si>
  <si>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</si>
  <si>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</si>
  <si>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</si>
  <si>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</si>
  <si>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</si>
  <si>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</si>
  <si>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</si>
  <si>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</si>
  <si>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</si>
  <si>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</si>
  <si>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</si>
  <si>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</si>
  <si>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</si>
  <si>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</si>
  <si>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</si>
  <si>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</si>
  <si>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</si>
  <si>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</si>
  <si>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</si>
  <si>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</si>
  <si>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</si>
  <si>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</si>
  <si>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</si>
  <si>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</si>
  <si>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</si>
  <si>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</si>
  <si>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</si>
  <si>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</si>
  <si>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</si>
  <si>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</si>
  <si>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</si>
  <si>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</si>
  <si>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</si>
  <si>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</si>
  <si>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</si>
  <si>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</si>
  <si>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</si>
  <si>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</si>
  <si>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</si>
  <si>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</si>
  <si>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</si>
  <si>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</si>
  <si>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</si>
  <si>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</si>
  <si>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</si>
  <si>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</si>
  <si>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</si>
  <si>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</si>
  <si>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</si>
  <si>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</si>
  <si>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</si>
  <si>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</si>
  <si>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</si>
  <si>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</si>
  <si>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</si>
  <si>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</si>
  <si>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</si>
  <si>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</si>
  <si>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</si>
  <si>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</si>
  <si>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</si>
  <si>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</si>
  <si>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</si>
  <si>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</si>
  <si>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</si>
  <si>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</si>
  <si>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</si>
  <si>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</si>
  <si>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</si>
  <si>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</si>
  <si>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</si>
  <si>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</si>
  <si>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</si>
  <si>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</si>
  <si>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</si>
  <si>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</si>
  <si>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</si>
  <si>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</si>
  <si>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</si>
  <si>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</si>
  <si>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</si>
  <si>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</si>
  <si>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</si>
  <si>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</si>
  <si>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</si>
  <si>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</si>
  <si>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</si>
  <si>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</si>
  <si>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</si>
  <si>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</si>
  <si>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</si>
  <si>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</si>
  <si>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</si>
  <si>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</si>
  <si>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</si>
  <si>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</si>
  <si>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</si>
  <si>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</si>
  <si>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</si>
  <si>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</si>
  <si>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</si>
  <si>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</si>
  <si>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</si>
  <si>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</si>
  <si>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</si>
  <si>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</si>
  <si>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</si>
  <si>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</si>
  <si>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</si>
  <si>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</si>
  <si>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</si>
  <si>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</si>
  <si>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</si>
  <si>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</si>
  <si>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</si>
  <si>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</si>
  <si>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</si>
  <si>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</si>
  <si>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</si>
  <si>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</si>
  <si>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</si>
  <si>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</si>
  <si>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</si>
  <si>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</si>
  <si>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</si>
  <si>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</si>
  <si>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</si>
  <si>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</si>
  <si>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</si>
  <si>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</si>
  <si>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</si>
  <si>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</si>
  <si>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</si>
  <si>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</si>
  <si>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</si>
  <si>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</si>
  <si>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</si>
  <si>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</si>
  <si>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</si>
  <si>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</si>
  <si>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</si>
  <si>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</si>
  <si>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</si>
  <si>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</si>
  <si>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</si>
  <si>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</si>
  <si>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</si>
  <si>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</si>
  <si>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</si>
  <si>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</si>
  <si>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</si>
  <si>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</si>
  <si>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</si>
  <si>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</si>
  <si>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</si>
  <si>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</si>
  <si>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</si>
  <si>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</si>
  <si>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</si>
  <si>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</si>
  <si>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</si>
  <si>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</si>
  <si>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</si>
  <si>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</si>
  <si>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</si>
  <si>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</si>
  <si>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</si>
  <si>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</si>
  <si>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</si>
  <si>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</si>
  <si>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</si>
  <si>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</si>
  <si>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</si>
  <si>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</si>
  <si>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</si>
  <si>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</si>
  <si>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</si>
  <si>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</si>
  <si>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</si>
  <si>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</si>
  <si>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</si>
  <si>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</si>
  <si>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</si>
  <si>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</si>
  <si>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</si>
  <si>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</si>
  <si>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</si>
  <si>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</si>
  <si>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</si>
  <si>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</si>
  <si>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</si>
  <si>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</si>
  <si>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</si>
  <si>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</si>
  <si>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</si>
  <si>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</si>
  <si>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</si>
  <si>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</si>
  <si>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</si>
  <si>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</si>
  <si>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</si>
  <si>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</si>
  <si>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</si>
  <si>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</si>
  <si>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</si>
  <si>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</si>
  <si>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</si>
  <si>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</si>
  <si>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</si>
  <si>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</si>
  <si>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</si>
  <si>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</si>
  <si>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</si>
  <si>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</si>
  <si>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</si>
  <si>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</si>
  <si>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</si>
  <si>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</si>
  <si>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</si>
  <si>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</si>
  <si>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</si>
  <si>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</si>
  <si>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</si>
  <si>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</si>
  <si>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</si>
  <si>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</si>
  <si>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</si>
  <si>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</si>
  <si>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</si>
  <si>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</si>
  <si>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</si>
  <si>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</si>
  <si>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</si>
  <si>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</si>
  <si>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</si>
  <si>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</si>
  <si>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</si>
  <si>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</si>
  <si>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</si>
  <si>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</si>
  <si>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</si>
  <si>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</si>
  <si>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</si>
  <si>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</si>
  <si>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</si>
  <si>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</si>
  <si>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</si>
  <si>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</si>
  <si>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</si>
  <si>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</si>
  <si>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</si>
  <si>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</si>
  <si>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</si>
  <si>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</si>
  <si>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</si>
  <si>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</si>
  <si>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</si>
  <si>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</si>
  <si>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</si>
  <si>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</si>
  <si>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</si>
  <si>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</si>
  <si>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</si>
  <si>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</si>
  <si>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</si>
  <si>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</si>
  <si>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</si>
  <si>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</si>
  <si>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</si>
  <si>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</si>
  <si>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</si>
  <si>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</si>
  <si>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</si>
  <si>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</si>
  <si>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</si>
  <si>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</si>
  <si>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</si>
  <si>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</si>
  <si>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</si>
  <si>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</si>
  <si>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</si>
  <si>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</si>
  <si>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</si>
  <si>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</si>
  <si>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</si>
  <si>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</si>
  <si>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</si>
  <si>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</si>
  <si>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</si>
  <si>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</si>
  <si>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</si>
  <si>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</si>
  <si>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</si>
  <si>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</si>
  <si>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</si>
  <si>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</si>
  <si>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</si>
  <si>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</si>
  <si>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</si>
  <si>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</si>
  <si>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</si>
  <si>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</si>
  <si>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</si>
  <si>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</si>
  <si>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</si>
  <si>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</si>
  <si>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</si>
  <si>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</si>
  <si>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</si>
  <si>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</si>
  <si>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</si>
  <si>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</si>
  <si>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</si>
  <si>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</si>
  <si>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</si>
  <si>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</si>
  <si>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</si>
  <si>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</si>
  <si>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</si>
  <si>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</si>
  <si>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</si>
  <si>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</si>
  <si>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</si>
  <si>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</si>
  <si>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</si>
  <si>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</si>
  <si>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</si>
  <si>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</si>
  <si>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</si>
  <si>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</si>
  <si>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</si>
  <si>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</si>
  <si>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</si>
  <si>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</si>
  <si>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</si>
  <si>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</si>
  <si>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</si>
  <si>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</si>
  <si>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</si>
  <si>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</si>
  <si>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</si>
  <si>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</si>
  <si>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</si>
  <si>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</si>
  <si>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</si>
  <si>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</si>
  <si>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</si>
  <si>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</si>
  <si>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</si>
  <si>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</si>
  <si>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</si>
  <si>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</si>
  <si>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</si>
  <si>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</si>
  <si>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</si>
  <si>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</si>
  <si>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</si>
  <si>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</si>
  <si>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</si>
  <si>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</si>
  <si>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</si>
  <si>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</si>
  <si>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</si>
  <si>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</si>
  <si>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</si>
  <si>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</si>
  <si>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</si>
  <si>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</si>
  <si>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</si>
  <si>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</si>
  <si>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</si>
  <si>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</si>
  <si>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</si>
  <si>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</si>
  <si>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</si>
  <si>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</si>
  <si>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</si>
  <si>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</si>
  <si>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</si>
  <si>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</si>
  <si>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</si>
  <si>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</si>
  <si>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</si>
  <si>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</si>
  <si>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</si>
  <si>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</si>
  <si>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</si>
  <si>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</si>
  <si>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</si>
  <si>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</si>
  <si>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</si>
  <si>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</si>
  <si>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</si>
  <si>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</si>
  <si>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</si>
  <si>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</si>
  <si>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</si>
  <si>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</si>
  <si>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</si>
  <si>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</si>
  <si>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</si>
  <si>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</si>
  <si>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</si>
  <si>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</si>
  <si>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</si>
  <si>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</si>
  <si>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</si>
  <si>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</si>
  <si>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</si>
  <si>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</si>
  <si>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</si>
  <si>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</si>
  <si>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</si>
  <si>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</si>
  <si>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</si>
  <si>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</si>
  <si>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</si>
  <si>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</si>
  <si>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</si>
  <si>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</si>
  <si>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</si>
  <si>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</si>
  <si>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</si>
  <si>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</si>
  <si>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</si>
  <si>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</si>
  <si>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</si>
  <si>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</si>
  <si>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</si>
  <si>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</si>
  <si>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</si>
  <si>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</si>
  <si>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</si>
  <si>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</si>
  <si>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</si>
  <si>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</si>
  <si>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</si>
  <si>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</si>
  <si>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</si>
  <si>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</si>
  <si>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</si>
  <si>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</si>
  <si>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</si>
  <si>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</si>
  <si>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</si>
  <si>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</si>
  <si>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</si>
  <si>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</si>
  <si>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</si>
  <si>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</si>
  <si>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</si>
  <si>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</si>
  <si>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</si>
  <si>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</si>
  <si>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</si>
  <si>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</si>
  <si>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</si>
  <si>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</si>
  <si>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</si>
  <si>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</si>
  <si>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</si>
  <si>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</si>
  <si>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</si>
  <si>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</si>
  <si>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</si>
  <si>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</si>
  <si>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</si>
  <si>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</si>
  <si>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</si>
  <si>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</si>
  <si>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</si>
  <si>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</si>
  <si>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</si>
  <si>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</si>
  <si>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</si>
  <si>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</si>
  <si>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</si>
  <si>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</si>
  <si>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</si>
  <si>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</si>
  <si>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</si>
  <si>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</si>
  <si>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</si>
  <si>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</si>
  <si>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</si>
  <si>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</si>
  <si>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</si>
  <si>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</si>
  <si>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</si>
  <si>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</si>
  <si>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</si>
  <si>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</si>
  <si>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</si>
  <si>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</si>
  <si>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</si>
  <si>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</si>
  <si>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</si>
  <si>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</si>
  <si>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</si>
  <si>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</si>
  <si>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</si>
  <si>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</si>
  <si>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</si>
  <si>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</si>
  <si>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</si>
  <si>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</si>
  <si>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</si>
  <si>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</si>
  <si>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</si>
  <si>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</si>
  <si>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</si>
  <si>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</si>
  <si>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</si>
  <si>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</si>
  <si>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</si>
  <si>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</si>
  <si>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</si>
  <si>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</si>
  <si>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</si>
  <si>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</si>
  <si>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</si>
  <si>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</si>
  <si>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</si>
  <si>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</si>
  <si>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</si>
  <si>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</si>
  <si>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</si>
  <si>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</si>
  <si>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</si>
  <si>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</si>
  <si>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</si>
  <si>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</si>
  <si>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</si>
  <si>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</si>
  <si>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</si>
  <si>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</si>
  <si>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</si>
  <si>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</si>
  <si>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</si>
  <si>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</si>
  <si>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</si>
  <si>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</si>
  <si>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</si>
  <si>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</si>
  <si>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</si>
  <si>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</si>
  <si>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</si>
  <si>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</si>
  <si>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</si>
  <si>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</si>
  <si>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</si>
  <si>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</si>
  <si>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</si>
  <si>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</si>
  <si>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</si>
  <si>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</si>
  <si>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</si>
  <si>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</si>
  <si>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</si>
  <si>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</si>
  <si>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</si>
  <si>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</si>
  <si>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</si>
  <si>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</si>
  <si>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</si>
  <si>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</si>
  <si>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</si>
  <si>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</si>
  <si>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</si>
  <si>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</si>
  <si>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</si>
  <si>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</si>
  <si>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</si>
  <si>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</si>
  <si>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</si>
  <si>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</si>
  <si>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</si>
  <si>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</si>
  <si>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</si>
  <si>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</si>
  <si>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</si>
  <si>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</si>
  <si>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</si>
  <si>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</si>
  <si>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</si>
  <si>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</si>
  <si>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</si>
  <si>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</si>
  <si>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</si>
  <si>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</si>
  <si>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</si>
  <si>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</si>
  <si>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</si>
  <si>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</si>
  <si>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</si>
  <si>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</si>
  <si>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</si>
  <si>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</si>
  <si>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</si>
  <si>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</si>
  <si>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</si>
  <si>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</si>
  <si>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</si>
  <si>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</si>
  <si>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</si>
  <si>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</si>
  <si>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</si>
  <si>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</si>
  <si>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</si>
  <si>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</si>
  <si>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</si>
  <si>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</si>
  <si>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</si>
  <si>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</si>
  <si>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</si>
  <si>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</si>
  <si>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</si>
  <si>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</si>
  <si>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</si>
  <si>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</si>
  <si>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</si>
  <si>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</si>
  <si>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</si>
  <si>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</si>
  <si>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</si>
  <si>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</si>
  <si>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</si>
  <si>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</si>
  <si>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</si>
  <si>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</si>
  <si>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</si>
  <si>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</si>
  <si>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</si>
  <si>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</si>
  <si>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</si>
  <si>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</si>
  <si>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</si>
  <si>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</si>
  <si>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</si>
  <si>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</si>
  <si>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</si>
  <si>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</si>
  <si>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</si>
  <si>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</si>
  <si>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</si>
  <si>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</si>
  <si>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</si>
  <si>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</si>
  <si>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</si>
  <si>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</si>
  <si>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</si>
  <si>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</si>
  <si>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</si>
  <si>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</si>
  <si>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</si>
  <si>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</si>
  <si>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</si>
  <si>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</si>
  <si>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</si>
  <si>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</si>
  <si>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</si>
  <si>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</si>
  <si>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</si>
  <si>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</si>
  <si>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</si>
  <si>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</si>
  <si>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</si>
  <si>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</si>
  <si>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</si>
  <si>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</si>
  <si>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</si>
  <si>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</si>
  <si>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</si>
  <si>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</si>
  <si>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</si>
  <si>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</si>
  <si>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</si>
  <si>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</si>
  <si>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</si>
  <si>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</si>
  <si>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</si>
  <si>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</si>
  <si>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</si>
  <si>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</si>
  <si>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</si>
  <si>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</si>
  <si>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</si>
  <si>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</si>
  <si>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</si>
  <si>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</si>
  <si>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</si>
  <si>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</si>
  <si>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</si>
  <si>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</si>
  <si>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</si>
  <si>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</si>
  <si>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</si>
  <si>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</si>
  <si>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</si>
  <si>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</si>
  <si>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</si>
  <si>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</si>
  <si>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</si>
  <si>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</si>
  <si>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</si>
  <si>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</si>
  <si>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</si>
  <si>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</si>
  <si>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</si>
  <si>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</si>
  <si>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</si>
  <si>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</si>
  <si>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</si>
  <si>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</si>
  <si>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</si>
  <si>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</si>
  <si>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</si>
  <si>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</si>
  <si>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</si>
  <si>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</si>
  <si>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</si>
  <si>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</si>
  <si>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</si>
  <si>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</si>
  <si>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</si>
  <si>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</si>
  <si>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</si>
  <si>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</si>
  <si>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</si>
  <si>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</si>
  <si>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</si>
  <si>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</si>
  <si>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</si>
  <si>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</si>
  <si>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</si>
  <si>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</si>
  <si>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</si>
  <si>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</si>
  <si>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</si>
  <si>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</si>
  <si>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</si>
  <si>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</si>
  <si>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</si>
  <si>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</si>
  <si>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</si>
  <si>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</si>
  <si>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</si>
  <si>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</si>
  <si>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</si>
  <si>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</si>
  <si>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</si>
  <si>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</si>
  <si>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</si>
  <si>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</si>
  <si>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</si>
  <si>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</si>
  <si>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</si>
  <si>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</si>
  <si>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</si>
  <si>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</si>
  <si>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</si>
  <si>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</si>
  <si>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</si>
  <si>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</si>
  <si>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</si>
  <si>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</si>
  <si>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</si>
  <si>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</si>
  <si>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</si>
  <si>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</si>
  <si>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</si>
  <si>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</si>
  <si>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</si>
  <si>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</si>
  <si>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</si>
  <si>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</si>
  <si>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</si>
  <si>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</si>
  <si>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</si>
  <si>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</si>
  <si>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</si>
  <si>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</si>
  <si>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</si>
  <si>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</si>
  <si>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</si>
  <si>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</si>
  <si>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</si>
  <si>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</si>
  <si>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</si>
  <si>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</si>
  <si>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</si>
  <si>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</si>
  <si>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</si>
  <si>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</si>
  <si>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</si>
  <si>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</si>
  <si>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</si>
  <si>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</si>
  <si>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</si>
  <si>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</si>
  <si>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</si>
  <si>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</si>
  <si>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</si>
  <si>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</si>
  <si>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</si>
  <si>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</si>
  <si>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</si>
  <si>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</si>
  <si>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</si>
  <si>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</si>
  <si>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</si>
  <si>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</si>
  <si>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</si>
  <si>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</si>
  <si>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</si>
  <si>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</si>
  <si>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</si>
  <si>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</si>
  <si>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</si>
  <si>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</si>
  <si>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</si>
  <si>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</si>
  <si>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</si>
  <si>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</si>
  <si>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</si>
  <si>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</si>
  <si>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</si>
  <si>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</si>
  <si>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</si>
  <si>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</si>
  <si>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</si>
  <si>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</si>
  <si>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</si>
  <si>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</si>
  <si>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</si>
  <si>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</si>
  <si>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</si>
  <si>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</si>
  <si>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</si>
  <si>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</si>
  <si>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</si>
  <si>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</si>
  <si>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</si>
  <si>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</si>
  <si>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</si>
  <si>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</si>
  <si>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</si>
  <si>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</si>
  <si>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</si>
  <si>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</si>
  <si>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</si>
  <si>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</si>
  <si>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</si>
  <si>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</si>
  <si>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</si>
  <si>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</si>
  <si>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</si>
  <si>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</si>
  <si>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</si>
  <si>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</si>
  <si>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</si>
  <si>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</si>
  <si>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</si>
  <si>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</si>
  <si>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</si>
  <si>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</si>
  <si>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</si>
  <si>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</si>
  <si>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</si>
  <si>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</si>
  <si>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</si>
  <si>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</si>
  <si>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</si>
  <si>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</si>
  <si>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</si>
  <si>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</si>
  <si>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</si>
  <si>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</si>
  <si>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</si>
  <si>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</si>
  <si>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</si>
  <si>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</si>
  <si>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</si>
  <si>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</si>
  <si>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</si>
  <si>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</si>
  <si>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</si>
  <si>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</si>
  <si>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</si>
  <si>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</si>
  <si>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</si>
  <si>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</si>
  <si>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</si>
  <si>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</si>
  <si>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</si>
  <si>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</si>
  <si>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</si>
  <si>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</si>
  <si>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</si>
  <si>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</si>
  <si>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</si>
  <si>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</si>
  <si>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</si>
  <si>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</si>
  <si>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</si>
  <si>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</si>
  <si>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</si>
  <si>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</si>
  <si>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</si>
  <si>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</si>
  <si>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</si>
  <si>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</si>
  <si>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</si>
  <si>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</si>
  <si>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</si>
  <si>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</si>
  <si>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</si>
  <si>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</si>
  <si>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</si>
  <si>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</si>
  <si>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</si>
  <si>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</si>
  <si>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</si>
  <si>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</si>
  <si>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</si>
  <si>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</si>
  <si>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</si>
  <si>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</si>
  <si>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</si>
  <si>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</si>
  <si>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</si>
  <si>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</si>
  <si>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</si>
  <si>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</si>
  <si>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</si>
  <si>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</si>
  <si>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</si>
  <si>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</si>
  <si>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</si>
  <si>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</si>
  <si>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</si>
  <si>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</si>
  <si>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</si>
  <si>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</si>
  <si>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</si>
  <si>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</si>
  <si>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</si>
  <si>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</si>
  <si>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</si>
  <si>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</si>
  <si>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</si>
  <si>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</si>
  <si>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</si>
  <si>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</si>
  <si>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</si>
  <si>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</si>
  <si>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</si>
  <si>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</si>
  <si>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</si>
  <si>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</si>
  <si>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</si>
  <si>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</si>
  <si>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</si>
  <si>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</si>
  <si>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</si>
  <si>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</si>
  <si>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</si>
  <si>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</si>
  <si>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</si>
  <si>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</si>
  <si>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</si>
  <si>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</si>
  <si>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</si>
  <si>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</si>
  <si>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</si>
  <si>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</si>
  <si>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</si>
  <si>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</si>
  <si>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</si>
  <si>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</si>
  <si>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</si>
  <si>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</si>
  <si>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</si>
  <si>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</si>
  <si>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</si>
  <si>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</si>
  <si>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</si>
  <si>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</si>
  <si>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</si>
  <si>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</si>
  <si>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</si>
  <si>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</si>
  <si>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</si>
  <si>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</si>
  <si>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</si>
  <si>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</si>
  <si>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</si>
  <si>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</si>
  <si>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</si>
  <si>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</si>
  <si>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</si>
  <si>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</si>
  <si>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</si>
  <si>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</si>
  <si>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</si>
  <si>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</si>
  <si>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</si>
  <si>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</si>
  <si>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</si>
  <si>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</si>
  <si>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</si>
  <si>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</si>
  <si>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</si>
  <si>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</si>
  <si>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</si>
  <si>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</si>
  <si>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</si>
  <si>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</si>
  <si>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</si>
  <si>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</si>
  <si>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</si>
  <si>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</si>
  <si>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</si>
  <si>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</si>
  <si>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</si>
  <si>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</si>
  <si>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</si>
  <si>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</si>
  <si>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</si>
  <si>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</si>
  <si>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</si>
  <si>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</si>
  <si>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</si>
  <si>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</si>
  <si>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</si>
  <si>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</si>
  <si>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</si>
  <si>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</si>
  <si>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</si>
  <si>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</si>
  <si>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</si>
  <si>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</si>
  <si>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</si>
  <si>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</si>
  <si>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</si>
  <si>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</si>
  <si>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</si>
  <si>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</si>
  <si>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</si>
  <si>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</si>
  <si>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</si>
  <si>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</si>
  <si>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</si>
  <si>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</si>
  <si>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</si>
  <si>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</si>
  <si>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</si>
  <si>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</si>
  <si>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</si>
  <si>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</si>
  <si>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</si>
  <si>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</si>
  <si>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</si>
  <si>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</si>
  <si>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</si>
  <si>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</si>
  <si>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</si>
  <si>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</si>
  <si>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</si>
  <si>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</si>
  <si>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</si>
  <si>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</si>
  <si>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</si>
  <si>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</si>
  <si>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</si>
  <si>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</si>
  <si>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</si>
  <si>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</si>
  <si>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</si>
  <si>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</si>
  <si>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</si>
  <si>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</si>
  <si>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</si>
  <si>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</si>
  <si>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</si>
  <si>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</si>
  <si>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</si>
  <si>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</si>
  <si>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</si>
  <si>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</si>
  <si>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</si>
  <si>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</si>
  <si>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</si>
  <si>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</si>
  <si>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</si>
  <si>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</si>
  <si>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</si>
  <si>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</si>
  <si>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</si>
  <si>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</si>
  <si>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</si>
  <si>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</si>
  <si>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</si>
  <si>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</si>
  <si>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</si>
  <si>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</si>
  <si>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</si>
  <si>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</si>
  <si>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</si>
  <si>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</si>
  <si>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</si>
  <si>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</si>
  <si>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</si>
  <si>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</si>
  <si>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</si>
  <si>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</si>
  <si>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</si>
  <si>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</si>
  <si>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</si>
  <si>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</si>
  <si>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</si>
  <si>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</si>
  <si>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</si>
  <si>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</si>
  <si>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</si>
  <si>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</si>
  <si>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</si>
  <si>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</si>
  <si>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</si>
  <si>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</si>
  <si>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</si>
  <si>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</si>
  <si>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</si>
  <si>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</si>
  <si>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</si>
  <si>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</si>
  <si>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</si>
  <si>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</si>
  <si>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</si>
  <si>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</si>
  <si>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</si>
  <si>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</si>
  <si>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</si>
  <si>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</si>
  <si>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</si>
  <si>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</si>
  <si>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</si>
  <si>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</si>
  <si>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</si>
  <si>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</si>
  <si>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</si>
  <si>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</si>
  <si>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</si>
  <si>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</si>
  <si>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</si>
  <si>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</si>
  <si>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</si>
  <si>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</si>
  <si>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</si>
  <si>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</si>
  <si>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</si>
  <si>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</si>
  <si>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</si>
  <si>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</si>
  <si>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</si>
  <si>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</si>
  <si>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</si>
  <si>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</si>
  <si>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</si>
  <si>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</si>
  <si>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</si>
  <si>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</si>
  <si>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</si>
  <si>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</si>
  <si>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</si>
  <si>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</si>
  <si>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</si>
  <si>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</si>
  <si>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</si>
  <si>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</si>
  <si>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</si>
  <si>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</si>
  <si>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</si>
  <si>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</si>
  <si>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</si>
  <si>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</si>
  <si>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</si>
  <si>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</si>
  <si>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</si>
  <si>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</si>
  <si>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</si>
  <si>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</si>
  <si>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</si>
  <si>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</si>
  <si>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</si>
  <si>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</si>
  <si>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</si>
  <si>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</si>
  <si>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</si>
  <si>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</si>
  <si>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</si>
  <si>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</si>
  <si>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</si>
  <si>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</si>
  <si>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</si>
  <si>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</si>
  <si>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</si>
  <si>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</si>
  <si>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</si>
  <si>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</si>
  <si>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</si>
  <si>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</si>
  <si>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</si>
  <si>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</si>
  <si>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</si>
  <si>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</si>
  <si>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</si>
  <si>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</si>
  <si>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</si>
  <si>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</si>
  <si>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</si>
  <si>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</si>
  <si>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</si>
  <si>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</si>
  <si>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</si>
  <si>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</si>
  <si>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</si>
  <si>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</si>
  <si>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</si>
  <si>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</si>
  <si>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</si>
  <si>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</si>
  <si>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</si>
  <si>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</si>
  <si>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</si>
  <si>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</si>
  <si>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</si>
  <si>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</si>
  <si>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</si>
  <si>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</si>
  <si>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</si>
  <si>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</si>
  <si>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</si>
  <si>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</si>
  <si>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</si>
  <si>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</si>
  <si>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</si>
  <si>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</si>
  <si>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</si>
  <si>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</si>
  <si>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</si>
  <si>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</si>
  <si>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</si>
  <si>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</si>
  <si>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</si>
  <si>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</si>
  <si>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</si>
  <si>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</si>
  <si>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</si>
  <si>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</si>
  <si>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</si>
  <si>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</si>
  <si>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</si>
  <si>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</si>
  <si>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</si>
  <si>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</si>
  <si>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</si>
  <si>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</si>
  <si>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</si>
  <si>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</si>
  <si>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</si>
  <si>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</si>
  <si>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</si>
  <si>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</si>
  <si>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</si>
  <si>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</si>
  <si>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</si>
  <si>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</si>
  <si>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</si>
  <si>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</si>
  <si>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</si>
  <si>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</si>
  <si>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</si>
  <si>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</si>
  <si>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</si>
  <si>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</si>
  <si>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</si>
  <si>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</si>
  <si>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</si>
  <si>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</si>
  <si>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</si>
  <si>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</si>
  <si>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</si>
  <si>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</si>
  <si>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</si>
  <si>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</si>
  <si>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</si>
  <si>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</si>
  <si>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</si>
  <si>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</si>
  <si>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</si>
  <si>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</si>
  <si>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</si>
  <si>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</si>
  <si>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</si>
  <si>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</si>
  <si>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</si>
  <si>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</si>
  <si>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</si>
  <si>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</si>
  <si>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</si>
  <si>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</si>
  <si>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</si>
  <si>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</si>
  <si>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</si>
  <si>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</si>
  <si>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</si>
  <si>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</si>
  <si>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</si>
  <si>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</si>
  <si>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</si>
  <si>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</si>
  <si>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</si>
  <si>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</si>
  <si>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</si>
  <si>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</si>
  <si>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</si>
  <si>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</si>
  <si>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</si>
  <si>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</si>
  <si>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</si>
  <si>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</si>
  <si>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</si>
  <si>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</si>
  <si>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</si>
  <si>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</si>
  <si>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</si>
  <si>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</si>
  <si>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</si>
  <si>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</si>
  <si>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</si>
  <si>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</si>
  <si>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</si>
  <si>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</si>
  <si>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</si>
  <si>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</si>
  <si>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</si>
  <si>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</si>
  <si>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</si>
  <si>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</si>
  <si>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</si>
  <si>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</si>
  <si>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</si>
  <si>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</si>
  <si>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</si>
  <si>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</si>
  <si>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</si>
  <si>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</si>
  <si>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</si>
  <si>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</si>
  <si>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</si>
  <si>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</si>
  <si>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</si>
  <si>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</si>
  <si>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</si>
  <si>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</si>
  <si>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</si>
  <si>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</si>
  <si>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</si>
  <si>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</si>
  <si>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</si>
  <si>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</si>
  <si>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</si>
  <si>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</si>
  <si>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</si>
  <si>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</si>
  <si>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</si>
  <si>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</si>
  <si>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</si>
  <si>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</si>
  <si>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</si>
  <si>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</si>
  <si>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</si>
  <si>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</si>
  <si>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</si>
  <si>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</si>
  <si>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</si>
  <si>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</si>
  <si>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</si>
  <si>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</si>
  <si>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</si>
  <si>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</si>
  <si>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</si>
  <si>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</si>
  <si>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</si>
  <si>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</si>
  <si>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</si>
  <si>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</si>
  <si>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</si>
  <si>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</si>
  <si>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</si>
  <si>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</si>
  <si>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</si>
  <si>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</si>
  <si>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</si>
  <si>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</si>
  <si>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</si>
  <si>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</si>
  <si>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</si>
  <si>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</si>
  <si>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</si>
  <si>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</si>
  <si>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</si>
  <si>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</si>
  <si>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</si>
  <si>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</si>
  <si>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</si>
  <si>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</si>
  <si>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</si>
  <si>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</si>
  <si>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</si>
  <si>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</si>
  <si>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</si>
  <si>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</si>
  <si>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</si>
  <si>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</si>
  <si>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</si>
  <si>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</si>
  <si>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</si>
  <si>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</si>
  <si>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</si>
  <si>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</si>
  <si>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</si>
  <si>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</si>
  <si>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</si>
  <si>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</si>
  <si>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</si>
  <si>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</si>
  <si>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</si>
  <si>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</si>
  <si>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</si>
  <si>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</si>
  <si>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</si>
  <si>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</si>
  <si>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</si>
  <si>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</si>
  <si>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</si>
  <si>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</si>
  <si>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</si>
  <si>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</si>
  <si>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</si>
  <si>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</si>
  <si>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</si>
  <si>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</si>
  <si>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</si>
  <si>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</si>
  <si>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</si>
  <si>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</si>
  <si>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</si>
  <si>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</si>
  <si>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</si>
  <si>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</si>
  <si>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</si>
  <si>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</si>
  <si>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</si>
  <si>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</si>
  <si>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</si>
  <si>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</si>
  <si>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</si>
  <si>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</si>
  <si>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</si>
  <si>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</si>
  <si>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</si>
  <si>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</si>
  <si>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</si>
  <si>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</si>
  <si>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</si>
  <si>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</si>
  <si>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</si>
  <si>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</si>
  <si>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</si>
  <si>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</si>
  <si>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</si>
  <si>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</si>
  <si>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</si>
  <si>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</si>
  <si>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</si>
  <si>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</si>
  <si>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</si>
  <si>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</si>
  <si>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</si>
  <si>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</si>
  <si>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</si>
  <si>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</si>
  <si>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</si>
  <si>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</si>
  <si>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</si>
  <si>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</si>
  <si>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</si>
  <si>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</si>
  <si>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</si>
  <si>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</si>
  <si>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</si>
  <si>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</si>
  <si>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</si>
  <si>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</si>
  <si>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</si>
  <si>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</si>
  <si>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</si>
  <si>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</si>
  <si>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</si>
  <si>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</si>
  <si>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</si>
  <si>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</si>
  <si>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</si>
  <si>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</si>
  <si>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</si>
  <si>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</si>
  <si>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</si>
  <si>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</si>
  <si>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</si>
  <si>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</si>
  <si>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</si>
  <si>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</si>
  <si>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</si>
  <si>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</si>
  <si>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</si>
  <si>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</si>
  <si>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</si>
  <si>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</si>
  <si>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</si>
  <si>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</si>
  <si>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</si>
  <si>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</si>
  <si>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</si>
  <si>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</si>
  <si>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</si>
  <si>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</si>
  <si>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</si>
  <si>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</si>
  <si>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</si>
  <si>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</si>
  <si>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</si>
  <si>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</si>
  <si>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</si>
  <si>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</si>
  <si>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</si>
  <si>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</si>
  <si>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</si>
  <si>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</si>
  <si>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</si>
  <si>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</si>
  <si>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</si>
  <si>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</si>
  <si>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</si>
  <si>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</si>
  <si>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</si>
  <si>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</si>
  <si>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</si>
  <si>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</si>
  <si>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</si>
  <si>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</si>
  <si>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</si>
  <si>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</si>
  <si>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</si>
  <si>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</si>
  <si>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</si>
  <si>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</si>
  <si>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</si>
  <si>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</si>
  <si>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</si>
  <si>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</si>
  <si>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</si>
  <si>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</si>
  <si>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</si>
  <si>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</si>
  <si>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</si>
  <si>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</si>
  <si>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</si>
  <si>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</si>
  <si>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</si>
  <si>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</si>
  <si>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</si>
  <si>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</si>
  <si>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</si>
  <si>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</si>
  <si>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</si>
  <si>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</si>
  <si>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</si>
  <si>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</si>
  <si>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</si>
  <si>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</si>
  <si>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</si>
  <si>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</si>
  <si>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</si>
  <si>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</si>
  <si>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</si>
  <si>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</si>
  <si>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</si>
  <si>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</si>
  <si>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</si>
  <si>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</si>
  <si>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</si>
  <si>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</si>
  <si>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</si>
  <si>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</si>
  <si>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</si>
  <si>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</si>
  <si>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</si>
  <si>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</si>
  <si>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</si>
  <si>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</si>
  <si>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</si>
  <si>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</si>
  <si>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</si>
  <si>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</si>
  <si>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</si>
  <si>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</si>
  <si>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</si>
  <si>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</si>
  <si>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</si>
  <si>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</si>
  <si>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</si>
  <si>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</si>
  <si>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</si>
  <si>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</si>
  <si>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</si>
  <si>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</si>
  <si>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</si>
  <si>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</si>
  <si>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</si>
  <si>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</si>
  <si>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</si>
  <si>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</si>
  <si>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</si>
  <si>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</si>
  <si>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</si>
  <si>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</si>
  <si>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</si>
  <si>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</si>
  <si>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</si>
  <si>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</si>
  <si>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</si>
  <si>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</si>
  <si>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</si>
  <si>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</si>
  <si>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</si>
  <si>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</si>
  <si>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</si>
  <si>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</si>
  <si>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</si>
  <si>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</si>
  <si>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</si>
  <si>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</si>
  <si>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</si>
  <si>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</si>
  <si>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</si>
  <si>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</si>
  <si>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</si>
  <si>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</si>
  <si>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</si>
  <si>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</si>
  <si>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</si>
  <si>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</si>
  <si>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</si>
  <si>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</si>
  <si>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</si>
  <si>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</si>
  <si>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</si>
  <si>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</si>
  <si>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</si>
  <si>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</si>
  <si>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</si>
  <si>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</si>
  <si>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</si>
  <si>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</si>
  <si>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</si>
  <si>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</si>
  <si>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</si>
  <si>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</si>
  <si>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</si>
  <si>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</si>
  <si>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</si>
  <si>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</si>
  <si>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</si>
  <si>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</si>
  <si>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</si>
  <si>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</si>
  <si>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</si>
  <si>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</si>
  <si>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</si>
  <si>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</si>
  <si>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</si>
  <si>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</si>
  <si>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</si>
  <si>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</si>
  <si>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</si>
  <si>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</si>
  <si>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</si>
  <si>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</si>
  <si>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</si>
  <si>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</si>
  <si>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</si>
  <si>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</si>
  <si>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</si>
  <si>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</si>
  <si>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</si>
  <si>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</si>
  <si>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</si>
  <si>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</si>
  <si>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</si>
  <si>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</si>
  <si>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</si>
  <si>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</si>
  <si>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</si>
  <si>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</si>
  <si>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</si>
  <si>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</si>
  <si>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</si>
  <si>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</si>
  <si>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</si>
  <si>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</si>
  <si>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</si>
  <si>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</si>
  <si>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</si>
  <si>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</si>
  <si>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</si>
  <si>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</si>
  <si>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</si>
  <si>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</si>
  <si>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</si>
  <si>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</si>
  <si>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</si>
  <si>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</si>
  <si>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</si>
  <si>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</si>
  <si>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</si>
  <si>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</si>
  <si>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</si>
  <si>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</si>
  <si>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</si>
  <si>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</si>
  <si>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</si>
  <si>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</si>
  <si>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</si>
  <si>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</si>
  <si>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</si>
  <si>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</si>
  <si>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</si>
  <si>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</si>
  <si>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</si>
  <si>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</si>
  <si>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</si>
  <si>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</si>
  <si>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</si>
  <si>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</si>
  <si>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</si>
  <si>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</si>
  <si>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</si>
  <si>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</si>
  <si>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</si>
  <si>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</si>
  <si>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</si>
  <si>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</si>
  <si>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</si>
  <si>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</si>
  <si>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</si>
  <si>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</si>
  <si>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</si>
  <si>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</si>
  <si>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</si>
  <si>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</si>
  <si>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</si>
  <si>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</si>
  <si>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</si>
  <si>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</si>
  <si>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</si>
  <si>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</si>
  <si>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</si>
  <si>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</si>
  <si>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</si>
  <si>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</si>
  <si>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</si>
  <si>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</si>
  <si>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</si>
  <si>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</si>
  <si>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</si>
  <si>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</si>
  <si>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</si>
  <si>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</si>
  <si>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</si>
  <si>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</si>
  <si>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</si>
  <si>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</si>
  <si>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</si>
  <si>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</si>
  <si>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</si>
  <si>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</si>
  <si>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</si>
  <si>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</si>
  <si>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</si>
  <si>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</si>
  <si>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</si>
  <si>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</si>
  <si>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</si>
  <si>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</si>
  <si>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</si>
  <si>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</si>
  <si>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</si>
  <si>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</si>
  <si>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</si>
  <si>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</si>
  <si>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</si>
  <si>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</si>
  <si>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</si>
  <si>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</si>
  <si>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</si>
  <si>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</si>
  <si>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</si>
  <si>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</si>
  <si>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</si>
  <si>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</si>
  <si>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</si>
  <si>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</si>
  <si>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</si>
  <si>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</si>
  <si>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</si>
  <si>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</si>
  <si>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</si>
  <si>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</si>
  <si>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</si>
  <si>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</si>
  <si>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</si>
  <si>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</si>
  <si>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</si>
  <si>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</si>
  <si>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</si>
  <si>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</si>
  <si>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</si>
  <si>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</si>
  <si>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</si>
  <si>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</si>
  <si>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</si>
  <si>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</si>
  <si>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</si>
  <si>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</si>
  <si>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</si>
  <si>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</si>
  <si>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</si>
  <si>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</si>
  <si>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</si>
  <si>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</si>
  <si>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</si>
  <si>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</si>
  <si>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</si>
  <si>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</si>
  <si>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</si>
  <si>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</si>
  <si>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</si>
  <si>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</si>
  <si>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</si>
  <si>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</si>
  <si>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</si>
  <si>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</si>
  <si>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</si>
  <si>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</si>
  <si>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</si>
  <si>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</si>
  <si>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</si>
  <si>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</si>
  <si>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</si>
  <si>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</si>
  <si>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</si>
  <si>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</si>
  <si>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</si>
  <si>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</si>
  <si>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</si>
  <si>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</si>
  <si>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</si>
  <si>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</si>
  <si>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</si>
  <si>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</si>
  <si>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</si>
  <si>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</si>
  <si>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</si>
  <si>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</si>
  <si>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</si>
  <si>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</si>
  <si>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</si>
  <si>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</si>
  <si>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</si>
  <si>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</si>
  <si>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</si>
  <si>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</si>
  <si>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</si>
  <si>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</si>
  <si>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</si>
  <si>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</si>
  <si>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</si>
  <si>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</si>
  <si>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</si>
  <si>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</si>
  <si>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</si>
  <si>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</si>
  <si>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</si>
  <si>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</si>
  <si>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</si>
  <si>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</si>
  <si>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</si>
  <si>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</si>
  <si>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</si>
  <si>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</si>
  <si>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</si>
  <si>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</si>
  <si>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</si>
  <si>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</si>
  <si>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</si>
  <si>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</si>
  <si>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</si>
  <si>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</si>
  <si>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</si>
  <si>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</si>
  <si>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</si>
  <si>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</si>
  <si>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</si>
  <si>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</si>
  <si>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</si>
  <si>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</si>
  <si>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</si>
  <si>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</si>
  <si>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</si>
  <si>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</si>
  <si>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</si>
  <si>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</si>
  <si>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</si>
  <si>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</si>
  <si>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</si>
  <si>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</si>
  <si>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</si>
  <si>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</si>
  <si>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</si>
  <si>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</si>
  <si>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</si>
  <si>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</si>
  <si>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</si>
  <si>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</si>
  <si>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</si>
  <si>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</si>
  <si>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</si>
  <si>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</si>
  <si>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</si>
  <si>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</si>
  <si>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</si>
  <si>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</si>
  <si>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</si>
  <si>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</si>
  <si>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</si>
  <si>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</si>
  <si>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</si>
  <si>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</si>
  <si>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</si>
  <si>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</si>
  <si>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</si>
  <si>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</si>
  <si>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</si>
  <si>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</si>
  <si>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</si>
  <si>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</si>
  <si>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</si>
  <si>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</si>
  <si>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</si>
  <si>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</si>
  <si>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</si>
  <si>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</si>
  <si>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</si>
  <si>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</si>
  <si>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</si>
  <si>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</si>
  <si>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</si>
  <si>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</si>
  <si>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</si>
  <si>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</si>
  <si>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</si>
  <si>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</si>
  <si>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</si>
  <si>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</si>
  <si>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</si>
  <si>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</si>
  <si>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</si>
  <si>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</si>
  <si>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</si>
  <si>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</si>
  <si>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</si>
  <si>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</si>
  <si>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</si>
  <si>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</si>
  <si>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</si>
  <si>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</si>
  <si>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</si>
  <si>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</si>
  <si>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</si>
  <si>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</si>
  <si>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</si>
  <si>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</si>
  <si>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</si>
  <si>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</si>
  <si>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</si>
  <si>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</si>
  <si>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</si>
  <si>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</si>
  <si>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</si>
  <si>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</si>
  <si>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</si>
  <si>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</si>
  <si>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</si>
  <si>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</si>
  <si>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</si>
  <si>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</si>
  <si>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</si>
  <si>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</si>
  <si>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</si>
  <si>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</si>
  <si>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</si>
  <si>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</si>
  <si>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</si>
  <si>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</si>
  <si>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</si>
  <si>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</si>
  <si>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</si>
  <si>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</si>
  <si>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</si>
  <si>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</si>
  <si>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</si>
  <si>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</si>
  <si>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</si>
  <si>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</si>
  <si>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</si>
  <si>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</si>
  <si>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</si>
  <si>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</si>
  <si>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</si>
  <si>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</si>
  <si>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</si>
  <si>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</si>
  <si>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</si>
  <si>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</si>
  <si>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</si>
  <si>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</si>
  <si>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</si>
  <si>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</si>
  <si>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</si>
  <si>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</si>
  <si>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</si>
  <si>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</si>
  <si>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</si>
  <si>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</si>
  <si>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</si>
  <si>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</si>
  <si>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</si>
  <si>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</si>
  <si>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</si>
  <si>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</si>
  <si>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</si>
  <si>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</si>
  <si>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</si>
  <si>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</si>
  <si>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</si>
  <si>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</si>
  <si>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</si>
  <si>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</si>
  <si>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</si>
  <si>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</si>
  <si>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</si>
  <si>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</si>
  <si>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</si>
  <si>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</si>
  <si>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</si>
  <si>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</si>
  <si>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</si>
  <si>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</si>
  <si>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</si>
  <si>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</si>
  <si>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</si>
  <si>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</si>
  <si>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</si>
  <si>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</si>
  <si>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</si>
  <si>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</si>
  <si>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</si>
  <si>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</si>
  <si>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</si>
  <si>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</si>
  <si>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</si>
  <si>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</si>
  <si>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</si>
  <si>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</si>
  <si>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</si>
  <si>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</si>
  <si>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</si>
  <si>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</si>
  <si>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</si>
  <si>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</si>
  <si>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</si>
  <si>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</si>
  <si>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</si>
  <si>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</si>
  <si>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</si>
  <si>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</si>
  <si>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</si>
  <si>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</si>
  <si>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</si>
  <si>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</si>
  <si>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</si>
  <si>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</si>
  <si>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</si>
  <si>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</si>
  <si>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</si>
  <si>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</si>
  <si>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</si>
  <si>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</si>
  <si>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</si>
  <si>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</si>
  <si>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</si>
  <si>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</si>
  <si>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</si>
  <si>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</si>
  <si>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</si>
  <si>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</si>
  <si>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</si>
  <si>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</si>
  <si>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</si>
  <si>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</si>
  <si>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</si>
  <si>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</si>
  <si>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</si>
  <si>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</si>
  <si>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</si>
  <si>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</si>
  <si>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</si>
  <si>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</si>
  <si>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</si>
  <si>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</si>
  <si>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</si>
  <si>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</si>
  <si>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</si>
  <si>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</si>
  <si>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</si>
  <si>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</si>
  <si>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</si>
  <si>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</si>
  <si>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</si>
  <si>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</si>
  <si>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</si>
  <si>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</si>
  <si>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</si>
  <si>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</si>
  <si>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</si>
  <si>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</si>
  <si>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</si>
  <si>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</si>
  <si>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</si>
  <si>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</si>
  <si>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</si>
  <si>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</si>
  <si>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</si>
  <si>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</si>
  <si>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</si>
  <si>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</si>
  <si>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</si>
  <si>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</si>
  <si>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</si>
  <si>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</si>
  <si>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</si>
  <si>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</si>
  <si>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</si>
  <si>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</si>
  <si>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</si>
  <si>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</si>
  <si>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</si>
  <si>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</si>
  <si>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</si>
  <si>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</si>
  <si>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</si>
  <si>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</si>
  <si>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</si>
  <si>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</si>
  <si>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</si>
  <si>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</si>
  <si>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</si>
  <si>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</si>
  <si>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</si>
  <si>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</si>
  <si>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</si>
  <si>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</si>
  <si>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</si>
  <si>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</si>
  <si>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</si>
  <si>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</si>
  <si>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</si>
  <si>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</si>
  <si>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</si>
  <si>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</si>
  <si>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</si>
  <si>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</si>
  <si>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</si>
  <si>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</si>
  <si>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</si>
  <si>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</si>
  <si>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</si>
  <si>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</si>
  <si>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</si>
  <si>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</si>
  <si>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</si>
  <si>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</si>
  <si>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</si>
  <si>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</si>
  <si>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</si>
  <si>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</si>
  <si>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</si>
  <si>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</si>
  <si>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</si>
  <si>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</si>
  <si>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</si>
  <si>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</si>
  <si>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</si>
  <si>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</si>
  <si>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</si>
  <si>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</si>
  <si>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</si>
  <si>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</si>
  <si>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</si>
  <si>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</si>
  <si>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</si>
  <si>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</si>
  <si>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</si>
  <si>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</si>
  <si>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</si>
  <si>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</si>
  <si>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</si>
  <si>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</si>
  <si>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</si>
  <si>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</si>
  <si>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</si>
  <si>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</si>
  <si>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</si>
  <si>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</si>
  <si>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</si>
  <si>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</si>
  <si>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</si>
  <si>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</si>
  <si>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</si>
  <si>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</si>
  <si>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</si>
  <si>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</si>
  <si>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</si>
  <si>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</si>
  <si>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</si>
  <si>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</si>
  <si>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</si>
  <si>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</si>
  <si>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</si>
  <si>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</si>
  <si>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</si>
  <si>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</si>
  <si>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</si>
  <si>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</si>
  <si>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</si>
  <si>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</si>
  <si>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</si>
  <si>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</si>
  <si>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</si>
  <si>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</si>
  <si>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</si>
  <si>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</si>
  <si>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</si>
  <si>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</si>
  <si>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</si>
  <si>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</si>
  <si>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</si>
  <si>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</si>
  <si>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</si>
  <si>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</si>
  <si>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</si>
  <si>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</si>
  <si>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</si>
  <si>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</si>
  <si>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</si>
  <si>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</si>
  <si>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</si>
  <si>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</si>
  <si>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</si>
  <si>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</si>
  <si>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</si>
  <si>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</si>
  <si>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</si>
  <si>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</si>
  <si>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</si>
  <si>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</si>
  <si>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</si>
  <si>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</si>
  <si>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</si>
  <si>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</si>
  <si>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</si>
  <si>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</si>
  <si>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</si>
  <si>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</si>
  <si>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</si>
  <si>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</si>
  <si>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</si>
  <si>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</si>
  <si>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</si>
  <si>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</si>
  <si>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</si>
  <si>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</si>
  <si>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</si>
  <si>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</si>
  <si>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</si>
  <si>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</si>
  <si>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</si>
  <si>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</si>
  <si>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</si>
  <si>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</si>
  <si>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</si>
  <si>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</si>
  <si>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</si>
  <si>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</si>
  <si>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</si>
  <si>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</si>
  <si>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</si>
  <si>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</si>
  <si>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</si>
  <si>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</si>
  <si>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</si>
  <si>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</si>
  <si>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</si>
  <si>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</si>
  <si>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</si>
  <si>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</si>
  <si>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</si>
  <si>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</si>
  <si>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</si>
  <si>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</si>
  <si>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</si>
  <si>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</si>
  <si>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</si>
  <si>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</si>
  <si>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</si>
  <si>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</si>
  <si>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</si>
  <si>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</si>
  <si>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</si>
  <si>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</si>
  <si>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</si>
  <si>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</si>
  <si>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</si>
  <si>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</si>
  <si>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</si>
  <si>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</si>
  <si>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</si>
  <si>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</si>
  <si>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</si>
  <si>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</si>
  <si>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</si>
  <si>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</si>
  <si>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</si>
  <si>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</si>
  <si>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</si>
  <si>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</si>
  <si>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</si>
  <si>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</si>
  <si>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</si>
  <si>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</si>
  <si>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</si>
  <si>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</si>
  <si>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</si>
  <si>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</si>
  <si>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</si>
  <si>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</si>
  <si>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</si>
  <si>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</si>
  <si>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</si>
  <si>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</si>
  <si>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</si>
  <si>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</si>
  <si>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</si>
  <si>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</si>
  <si>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</si>
  <si>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</si>
  <si>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</si>
  <si>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</si>
  <si>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</si>
  <si>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</si>
  <si>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</si>
  <si>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</si>
  <si>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</si>
  <si>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</si>
  <si>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</si>
  <si>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</si>
  <si>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</si>
  <si>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</si>
  <si>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</si>
  <si>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</si>
  <si>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</si>
  <si>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</si>
  <si>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</si>
  <si>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</si>
  <si>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</si>
  <si>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</si>
  <si>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</si>
  <si>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</si>
  <si>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</si>
  <si>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</si>
  <si>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</si>
  <si>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</si>
  <si>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</si>
  <si>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</si>
  <si>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</si>
  <si>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</si>
  <si>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</si>
  <si>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</si>
  <si>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</si>
  <si>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</si>
  <si>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</si>
  <si>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</si>
  <si>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</si>
  <si>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</si>
  <si>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</si>
  <si>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</si>
  <si>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</si>
  <si>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</si>
  <si>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</si>
  <si>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</si>
  <si>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</si>
  <si>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</si>
  <si>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</si>
  <si>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</si>
  <si>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</si>
  <si>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</si>
  <si>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</si>
  <si>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</si>
  <si>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</si>
  <si>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</si>
  <si>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</si>
  <si>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</si>
  <si>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</si>
  <si>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</si>
  <si>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</si>
  <si>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</si>
  <si>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</si>
  <si>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</si>
  <si>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</si>
  <si>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</si>
  <si>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</si>
  <si>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</si>
  <si>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</si>
  <si>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</si>
  <si>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</si>
  <si>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</si>
  <si>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</si>
  <si>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</si>
  <si>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</si>
  <si>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</si>
  <si>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</si>
  <si>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</si>
  <si>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</si>
  <si>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</si>
  <si>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</si>
  <si>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</si>
  <si>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</si>
  <si>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</si>
  <si>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</si>
  <si>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</si>
  <si>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</si>
  <si>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</si>
  <si>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</si>
  <si>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</si>
  <si>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</si>
  <si>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</si>
  <si>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</si>
  <si>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</si>
  <si>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</si>
  <si>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</si>
  <si>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</si>
  <si>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</si>
  <si>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</si>
  <si>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</si>
  <si>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</si>
  <si>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</si>
  <si>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</si>
  <si>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</si>
  <si>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</si>
  <si>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</si>
  <si>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</si>
  <si>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</si>
  <si>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</si>
  <si>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</si>
  <si>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</si>
  <si>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</si>
  <si>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</si>
  <si>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</si>
  <si>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</si>
  <si>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</si>
  <si>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</si>
  <si>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</si>
  <si>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</si>
  <si>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</si>
  <si>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</si>
  <si>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</si>
  <si>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</si>
  <si>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</si>
  <si>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</si>
  <si>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</si>
  <si>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</si>
  <si>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</si>
  <si>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</si>
  <si>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</si>
  <si>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</si>
  <si>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</si>
  <si>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</si>
  <si>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</si>
  <si>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</si>
  <si>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</si>
  <si>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</si>
  <si>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</si>
  <si>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</si>
  <si>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</si>
  <si>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</si>
  <si>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</si>
  <si>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</si>
  <si>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</si>
  <si>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</si>
  <si>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</si>
  <si>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</si>
  <si>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</si>
  <si>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</si>
  <si>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</si>
  <si>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</si>
  <si>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</si>
  <si>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</si>
  <si>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</si>
  <si>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</si>
  <si>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</si>
  <si>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</si>
  <si>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</si>
  <si>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</si>
  <si>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</si>
  <si>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</si>
  <si>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</si>
  <si>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</si>
  <si>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</si>
  <si>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</si>
  <si>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</si>
  <si>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</si>
  <si>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</si>
  <si>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</si>
  <si>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</si>
  <si>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</si>
  <si>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</si>
  <si>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</si>
  <si>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</si>
  <si>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</si>
  <si>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</si>
  <si>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</si>
  <si>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</si>
  <si>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</si>
  <si>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</si>
  <si>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</si>
  <si>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</si>
  <si>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</si>
  <si>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</si>
  <si>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</si>
  <si>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</si>
  <si>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</si>
  <si>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</si>
  <si>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</si>
  <si>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</si>
  <si>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</si>
  <si>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</si>
  <si>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</si>
  <si>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</si>
  <si>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</si>
  <si>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</si>
  <si>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</si>
  <si>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</si>
  <si>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</si>
  <si>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</si>
  <si>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</si>
  <si>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</si>
  <si>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</si>
  <si>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</si>
  <si>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</si>
  <si>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</si>
  <si>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</si>
  <si>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</si>
  <si>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</si>
  <si>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</si>
  <si>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</si>
  <si>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</si>
  <si>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</si>
  <si>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</si>
  <si>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</si>
  <si>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</si>
  <si>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</si>
  <si>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</si>
  <si>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</si>
  <si>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</si>
  <si>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</si>
  <si>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</si>
  <si>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</si>
  <si>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</si>
  <si>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</si>
  <si>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</si>
  <si>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</si>
  <si>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</si>
  <si>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</si>
  <si>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</si>
  <si>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</si>
  <si>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</si>
  <si>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</si>
  <si>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</si>
  <si>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</si>
  <si>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</si>
  <si>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</si>
  <si>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</si>
  <si>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</si>
  <si>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</si>
  <si>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</si>
  <si>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</si>
  <si>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</si>
  <si>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</si>
  <si>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</si>
  <si>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</si>
  <si>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</si>
  <si>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</si>
  <si>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</si>
  <si>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</si>
  <si>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</si>
  <si>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</si>
  <si>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</si>
  <si>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</si>
  <si>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</si>
  <si>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</si>
  <si>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</si>
  <si>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</si>
  <si>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</si>
  <si>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</si>
  <si>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</si>
  <si>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</si>
  <si>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</si>
  <si>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</si>
  <si>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</si>
  <si>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</si>
  <si>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</si>
  <si>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</si>
  <si>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</si>
  <si>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</si>
  <si>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</si>
  <si>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</si>
  <si>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</si>
  <si>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</si>
  <si>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</si>
  <si>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</si>
  <si>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</si>
  <si>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</si>
  <si>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</si>
  <si>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</si>
  <si>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</si>
  <si>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</si>
  <si>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</si>
  <si>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</si>
  <si>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</si>
  <si>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</si>
  <si>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</si>
  <si>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</si>
  <si>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</si>
  <si>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</si>
  <si>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</si>
  <si>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</si>
  <si>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</si>
  <si>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</si>
  <si>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</si>
  <si>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</si>
  <si>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</si>
  <si>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</si>
  <si>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</si>
  <si>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</si>
  <si>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</si>
  <si>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</si>
  <si>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</si>
  <si>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</si>
  <si>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</si>
  <si>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</si>
  <si>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</si>
  <si>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</si>
  <si>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</si>
  <si>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</si>
  <si>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</si>
  <si>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</si>
  <si>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</si>
  <si>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</si>
  <si>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</si>
  <si>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</si>
  <si>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</si>
  <si>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</si>
  <si>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</si>
  <si>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</si>
  <si>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</si>
  <si>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</si>
  <si>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</si>
  <si>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</si>
  <si>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</si>
  <si>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</si>
  <si>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</si>
  <si>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</si>
  <si>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</si>
  <si>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</si>
  <si>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</si>
  <si>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</si>
  <si>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</si>
  <si>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</si>
  <si>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</si>
  <si>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</si>
  <si>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</si>
  <si>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</si>
  <si>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</si>
  <si>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</si>
  <si>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</si>
  <si>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</si>
  <si>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</si>
  <si>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</si>
  <si>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</si>
  <si>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</si>
  <si>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</si>
  <si>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</si>
  <si>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</si>
  <si>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</si>
  <si>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</si>
  <si>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</si>
  <si>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</si>
  <si>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</si>
  <si>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</si>
  <si>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</si>
  <si>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</si>
  <si>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</si>
  <si>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</si>
  <si>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</si>
  <si>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</si>
  <si>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</si>
  <si>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</si>
  <si>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</si>
  <si>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</si>
  <si>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</si>
  <si>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</si>
  <si>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</si>
  <si>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</si>
  <si>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</si>
  <si>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</si>
  <si>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</si>
  <si>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</si>
  <si>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</si>
  <si>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</si>
  <si>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</si>
  <si>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</si>
  <si>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</si>
  <si>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</si>
  <si>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</si>
  <si>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</si>
  <si>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</si>
  <si>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</si>
  <si>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</si>
  <si>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</si>
  <si>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</si>
  <si>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</si>
  <si>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</si>
  <si>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</si>
  <si>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</si>
  <si>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</si>
  <si>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</si>
  <si>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</si>
  <si>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</si>
  <si>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</si>
  <si>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</si>
  <si>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</si>
  <si>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</si>
  <si>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</si>
  <si>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</si>
  <si>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</si>
  <si>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</si>
  <si>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</si>
  <si>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</si>
  <si>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</si>
  <si>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</si>
  <si>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</si>
  <si>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</si>
  <si>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</si>
  <si>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</si>
  <si>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</si>
  <si>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</si>
  <si>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</si>
  <si>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</si>
  <si>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</si>
  <si>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</si>
  <si>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</si>
  <si>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</si>
  <si>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</si>
  <si>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</si>
  <si>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</si>
  <si>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</si>
  <si>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</si>
  <si>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</si>
  <si>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</si>
  <si>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</si>
  <si>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</si>
  <si>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</si>
  <si>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</si>
  <si>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</si>
  <si>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</si>
  <si>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</si>
  <si>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</si>
  <si>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</si>
  <si>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</si>
  <si>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</si>
  <si>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</si>
  <si>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</si>
  <si>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</si>
  <si>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</si>
  <si>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</si>
  <si>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</si>
  <si>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</si>
  <si>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</si>
  <si>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</si>
  <si>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</si>
  <si>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</si>
  <si>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</si>
  <si>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</si>
  <si>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</si>
  <si>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</si>
  <si>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</si>
  <si>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</si>
  <si>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</si>
  <si>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</si>
  <si>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</si>
  <si>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</si>
  <si>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</si>
  <si>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</si>
  <si>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</si>
  <si>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</si>
  <si>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</si>
  <si>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</si>
  <si>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</si>
  <si>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</si>
  <si>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</si>
  <si>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</si>
  <si>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</si>
  <si>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</si>
  <si>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</si>
  <si>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</si>
  <si>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</si>
  <si>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</si>
  <si>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</si>
  <si>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</si>
  <si>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</si>
  <si>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</si>
  <si>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</si>
  <si>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</si>
  <si>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</si>
  <si>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</si>
  <si>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</si>
  <si>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</si>
  <si>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</si>
  <si>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</si>
  <si>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</si>
  <si>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</si>
  <si>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</si>
  <si>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</si>
  <si>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</si>
  <si>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</si>
  <si>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</si>
  <si>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</si>
  <si>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</si>
  <si>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</si>
  <si>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</si>
  <si>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</si>
  <si>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</si>
  <si>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</si>
  <si>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</si>
  <si>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</si>
  <si>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</si>
  <si>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</si>
  <si>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</si>
  <si>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</si>
  <si>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</si>
  <si>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</si>
  <si>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</si>
  <si>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</si>
  <si>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</si>
  <si>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</si>
  <si>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</si>
  <si>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</si>
  <si>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</si>
  <si>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</si>
  <si>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</si>
  <si>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</si>
  <si>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</si>
  <si>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</si>
  <si>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</si>
  <si>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</si>
  <si>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</si>
  <si>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</si>
  <si>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</si>
  <si>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</si>
  <si>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</si>
  <si>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</si>
  <si>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</si>
  <si>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</si>
  <si>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</si>
  <si>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</si>
  <si>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</si>
  <si>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</si>
  <si>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</si>
  <si>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</si>
  <si>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</si>
  <si>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</si>
  <si>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</si>
  <si>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</si>
  <si>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</si>
  <si>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</si>
  <si>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</si>
  <si>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</si>
  <si>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</si>
  <si>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</si>
  <si>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</si>
  <si>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</si>
  <si>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</si>
  <si>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</si>
  <si>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</si>
  <si>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</si>
  <si>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</si>
  <si>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</si>
  <si>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</si>
  <si>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</si>
  <si>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</si>
  <si>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</si>
  <si>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</si>
  <si>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</si>
  <si>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</si>
  <si>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</si>
  <si>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</si>
  <si>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</si>
  <si>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</si>
  <si>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</si>
  <si>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</si>
  <si>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</si>
  <si>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</si>
  <si>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</si>
  <si>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</si>
  <si>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</si>
  <si>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</si>
  <si>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</si>
  <si>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</si>
  <si>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</si>
  <si>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</si>
  <si>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</si>
  <si>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</si>
  <si>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</si>
  <si>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</si>
  <si>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</si>
  <si>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</si>
  <si>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</si>
  <si>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</si>
  <si>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</si>
  <si>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</si>
  <si>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</si>
  <si>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</si>
  <si>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</si>
  <si>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</si>
  <si>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</si>
  <si>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</si>
  <si>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</si>
  <si>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</si>
  <si>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</si>
  <si>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</si>
  <si>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</si>
  <si>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</si>
  <si>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</si>
  <si>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</si>
  <si>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</si>
  <si>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</si>
  <si>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</si>
  <si>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</si>
  <si>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</si>
  <si>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</si>
  <si>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</si>
  <si>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</si>
  <si>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</si>
  <si>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</si>
  <si>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</si>
  <si>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</si>
  <si>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</si>
  <si>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</si>
  <si>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</si>
  <si>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</si>
  <si>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</si>
  <si>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</si>
  <si>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</si>
  <si>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</si>
  <si>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</si>
  <si>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</si>
  <si>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</si>
  <si>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</si>
  <si>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</si>
  <si>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</si>
  <si>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</si>
  <si>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</si>
  <si>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</si>
  <si>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</si>
  <si>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</si>
  <si>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</si>
  <si>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</si>
  <si>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</si>
  <si>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</si>
  <si>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</si>
  <si>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</si>
  <si>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</si>
  <si>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</si>
  <si>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</si>
  <si>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</si>
  <si>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</si>
  <si>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</si>
  <si>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</si>
  <si>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</si>
  <si>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</si>
  <si>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</si>
  <si>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</si>
  <si>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</si>
  <si>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</si>
  <si>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</si>
  <si>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</si>
  <si>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</si>
  <si>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</si>
  <si>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</si>
  <si>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</si>
  <si>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</si>
  <si>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</si>
  <si>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</si>
  <si>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</si>
  <si>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</si>
  <si>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</si>
  <si>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</si>
  <si>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</si>
  <si>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</si>
  <si>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</si>
  <si>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</si>
  <si>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</si>
  <si>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</si>
  <si>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</si>
  <si>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</si>
  <si>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</si>
  <si>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</si>
  <si>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</si>
  <si>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</si>
  <si>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</si>
  <si>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</si>
  <si>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</si>
  <si>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</si>
  <si>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</si>
  <si>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</si>
  <si>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</si>
  <si>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</si>
  <si>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</si>
  <si>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</si>
  <si>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</si>
  <si>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</si>
  <si>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</si>
  <si>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</si>
  <si>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</si>
  <si>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</si>
  <si>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</si>
  <si>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</si>
  <si>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</si>
  <si>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</si>
  <si>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</si>
  <si>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</si>
  <si>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</si>
  <si>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</si>
  <si>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</si>
  <si>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</si>
  <si>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</si>
  <si>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</si>
  <si>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</si>
  <si>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</si>
  <si>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</si>
  <si>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</si>
  <si>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</si>
  <si>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</si>
  <si>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</si>
  <si>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</si>
  <si>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</si>
  <si>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</si>
  <si>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</si>
  <si>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</si>
  <si>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</si>
  <si>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</si>
  <si>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</si>
  <si>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</si>
  <si>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</si>
  <si>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</si>
  <si>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</si>
  <si>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</si>
  <si>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</si>
  <si>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</si>
  <si>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</si>
  <si>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</si>
  <si>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</si>
  <si>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</si>
  <si>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</si>
  <si>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</si>
  <si>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</si>
  <si>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</si>
  <si>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</si>
  <si>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</si>
  <si>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</si>
  <si>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</si>
  <si>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</si>
  <si>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</si>
  <si>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</si>
  <si>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</si>
  <si>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</si>
  <si>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</si>
  <si>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</si>
  <si>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</si>
  <si>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</si>
  <si>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</si>
  <si>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</si>
  <si>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</si>
  <si>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</si>
  <si>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</si>
  <si>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</si>
  <si>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</si>
  <si>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</si>
  <si>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</si>
  <si>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</si>
  <si>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</si>
  <si>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</si>
  <si>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</si>
  <si>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</si>
  <si>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</si>
  <si>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</si>
  <si>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</si>
  <si>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</si>
  <si>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</si>
  <si>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</si>
  <si>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</si>
  <si>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</si>
  <si>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</si>
  <si>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</si>
  <si>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</si>
  <si>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</si>
  <si>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</si>
  <si>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</si>
  <si>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</si>
  <si>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</si>
  <si>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</si>
  <si>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</si>
  <si>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</si>
  <si>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</si>
  <si>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</si>
  <si>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</si>
  <si>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</si>
  <si>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</si>
  <si>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</si>
  <si>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</si>
  <si>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</si>
  <si>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</si>
  <si>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</si>
  <si>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</si>
  <si>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</si>
  <si>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</si>
  <si>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</si>
  <si>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</si>
  <si>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</si>
  <si>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</si>
  <si>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</si>
  <si>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</si>
  <si>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</si>
  <si>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</si>
  <si>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</si>
  <si>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</si>
  <si>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</si>
  <si>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</si>
  <si>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</si>
  <si>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</si>
  <si>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</si>
  <si>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</si>
  <si>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</si>
  <si>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</si>
  <si>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</si>
  <si>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</si>
  <si>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</si>
  <si>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</si>
  <si>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</si>
  <si>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</si>
  <si>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</si>
  <si>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</si>
  <si>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</si>
  <si>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</si>
  <si>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</si>
  <si>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</si>
  <si>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</si>
  <si>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</si>
  <si>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</si>
  <si>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</si>
  <si>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</si>
  <si>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</si>
  <si>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</si>
  <si>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</si>
  <si>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</si>
  <si>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</si>
  <si>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</si>
  <si>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</si>
  <si>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</si>
  <si>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</si>
  <si>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</si>
  <si>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</si>
  <si>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</si>
  <si>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</si>
  <si>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</si>
  <si>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</si>
  <si>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</si>
  <si>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</si>
  <si>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</si>
  <si>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</si>
  <si>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</si>
  <si>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</si>
  <si>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</si>
  <si>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</si>
  <si>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</si>
  <si>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</si>
  <si>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</si>
  <si>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</si>
  <si>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</si>
  <si>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</si>
  <si>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</si>
  <si>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</si>
  <si>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</si>
  <si>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</si>
  <si>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</si>
  <si>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</si>
  <si>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</si>
  <si>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</si>
  <si>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</si>
  <si>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</si>
  <si>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</si>
  <si>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</si>
  <si>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</si>
  <si>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</si>
  <si>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</si>
  <si>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</si>
  <si>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</si>
  <si>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</si>
  <si>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</si>
  <si>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</si>
  <si>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</si>
  <si>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</si>
  <si>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</si>
  <si>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</si>
  <si>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</si>
  <si>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</si>
  <si>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</si>
  <si>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</si>
  <si>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</si>
  <si>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</si>
  <si>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</si>
  <si>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</si>
  <si>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</si>
  <si>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</si>
  <si>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</si>
  <si>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</si>
  <si>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</si>
  <si>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</si>
  <si>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</si>
  <si>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</si>
  <si>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</si>
  <si>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</si>
  <si>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</si>
  <si>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</si>
  <si>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</si>
  <si>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</si>
  <si>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</si>
  <si>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</si>
  <si>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</si>
  <si>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</si>
  <si>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</si>
  <si>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</si>
  <si>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</si>
  <si>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</si>
  <si>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</si>
  <si>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</si>
  <si>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</si>
  <si>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</si>
  <si>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</si>
  <si>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</si>
  <si>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</si>
  <si>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</si>
  <si>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</si>
  <si>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</si>
  <si>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</si>
  <si>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</si>
  <si>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</si>
  <si>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</si>
  <si>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</si>
  <si>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</si>
  <si>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</si>
  <si>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</si>
  <si>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</si>
  <si>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</si>
  <si>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</si>
  <si>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</si>
  <si>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</si>
  <si>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</si>
  <si>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</si>
  <si>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</si>
  <si>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</si>
  <si>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</si>
  <si>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</si>
  <si>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</si>
  <si>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</si>
  <si>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</si>
  <si>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</si>
  <si>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</si>
  <si>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</si>
  <si>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</si>
  <si>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</si>
  <si>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</si>
  <si>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</si>
  <si>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</si>
  <si>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</si>
  <si>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</si>
  <si>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</si>
  <si>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</si>
  <si>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</si>
  <si>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</si>
  <si>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</si>
  <si>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</si>
  <si>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</si>
  <si>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</si>
  <si>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</si>
  <si>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</si>
  <si>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</si>
  <si>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</si>
  <si>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</si>
  <si>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</si>
  <si>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</si>
  <si>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</si>
  <si>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</si>
  <si>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</si>
  <si>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</si>
  <si>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</si>
  <si>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</si>
  <si>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</si>
  <si>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</si>
  <si>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</si>
  <si>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</si>
  <si>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</si>
  <si>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</si>
  <si>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</si>
  <si>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</si>
  <si>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</si>
  <si>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</si>
  <si>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</si>
  <si>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</si>
  <si>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</si>
  <si>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</si>
  <si>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</si>
  <si>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</si>
  <si>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</si>
  <si>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</si>
  <si>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</si>
  <si>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</si>
  <si>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</si>
  <si>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</si>
  <si>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</si>
  <si>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</si>
  <si>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</si>
  <si>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</si>
  <si>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</si>
  <si>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</si>
  <si>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</si>
  <si>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</si>
  <si>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</si>
  <si>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</si>
  <si>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</si>
  <si>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</si>
  <si>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</si>
  <si>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</si>
  <si>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</si>
  <si>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</si>
  <si>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</si>
  <si>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</si>
  <si>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</si>
  <si>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</si>
  <si>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</si>
  <si>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</si>
  <si>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</si>
  <si>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</si>
  <si>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</si>
  <si>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</si>
  <si>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</si>
  <si>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</si>
  <si>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</si>
  <si>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</si>
  <si>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</si>
  <si>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</si>
  <si>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</si>
  <si>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</si>
  <si>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</si>
  <si>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</si>
  <si>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</si>
  <si>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</si>
  <si>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</si>
  <si>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</si>
  <si>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</si>
  <si>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</si>
  <si>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</si>
  <si>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</si>
  <si>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</si>
  <si>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</si>
  <si>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</si>
  <si>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</si>
  <si>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</si>
  <si>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</si>
  <si>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</si>
  <si>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</si>
  <si>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</si>
  <si>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</si>
  <si>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</si>
  <si>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</si>
  <si>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</si>
  <si>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</si>
  <si>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</si>
  <si>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</si>
  <si>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</si>
  <si>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</si>
  <si>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</si>
  <si>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</si>
  <si>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</si>
  <si>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</si>
  <si>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</si>
  <si>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</si>
  <si>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</si>
  <si>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</si>
  <si>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</si>
  <si>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</si>
  <si>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</si>
  <si>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</si>
  <si>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</si>
  <si>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</si>
  <si>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</si>
  <si>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</si>
  <si>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</si>
  <si>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</si>
  <si>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</si>
  <si>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</si>
  <si>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</si>
  <si>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</si>
  <si>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</si>
  <si>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</si>
  <si>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</si>
  <si>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</si>
  <si>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</si>
  <si>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</si>
  <si>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</si>
  <si>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</si>
  <si>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</si>
  <si>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</si>
  <si>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</si>
  <si>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</si>
  <si>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</si>
  <si>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</si>
  <si>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</si>
  <si>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</si>
  <si>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</si>
  <si>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</si>
  <si>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</si>
  <si>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</si>
  <si>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</si>
  <si>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</si>
  <si>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</si>
  <si>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</si>
  <si>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</si>
  <si>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</si>
  <si>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</si>
  <si>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</si>
  <si>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</si>
  <si>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</si>
  <si>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</si>
  <si>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</si>
  <si>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</si>
  <si>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</si>
  <si>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</si>
  <si>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</si>
  <si>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</si>
  <si>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</si>
  <si>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</si>
  <si>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</si>
  <si>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</si>
  <si>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</si>
  <si>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</si>
  <si>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</si>
  <si>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</si>
  <si>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</si>
  <si>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</si>
  <si>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</si>
  <si>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</si>
  <si>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</si>
  <si>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</si>
  <si>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</si>
  <si>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</si>
  <si>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</si>
  <si>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</si>
  <si>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</si>
  <si>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</si>
  <si>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</si>
  <si>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</si>
  <si>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</si>
  <si>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</si>
  <si>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</si>
  <si>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</si>
  <si>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</si>
  <si>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</si>
  <si>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</si>
  <si>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</si>
  <si>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</si>
  <si>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</si>
  <si>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</si>
  <si>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</si>
  <si>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</si>
  <si>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</si>
  <si>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</si>
  <si>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</si>
  <si>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</si>
  <si>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</si>
  <si>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</si>
  <si>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</si>
  <si>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</si>
  <si>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</si>
  <si>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</si>
  <si>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</si>
  <si>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</si>
  <si>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</si>
  <si>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</si>
  <si>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</si>
  <si>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</si>
  <si>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</si>
  <si>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</si>
  <si>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</si>
  <si>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</si>
  <si>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</si>
  <si>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</si>
  <si>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</si>
  <si>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</si>
  <si>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</si>
  <si>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</si>
  <si>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</si>
  <si>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</si>
  <si>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</si>
  <si>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</si>
  <si>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</si>
  <si>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</si>
  <si>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</si>
  <si>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</si>
  <si>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</si>
  <si>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</si>
  <si>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</si>
  <si>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</si>
  <si>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</si>
  <si>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</si>
  <si>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</si>
  <si>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</si>
  <si>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</si>
  <si>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</si>
  <si>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</si>
  <si>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</si>
  <si>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</si>
  <si>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</si>
  <si>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</si>
  <si>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</si>
  <si>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</si>
  <si>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</si>
  <si>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</si>
  <si>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</si>
  <si>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</si>
  <si>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</si>
  <si>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</si>
  <si>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</si>
  <si>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</si>
  <si>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</si>
  <si>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</si>
  <si>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</si>
  <si>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</si>
  <si>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</si>
  <si>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</si>
  <si>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</si>
  <si>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</si>
  <si>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</si>
  <si>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</si>
  <si>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</si>
  <si>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</si>
  <si>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</si>
  <si>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</si>
  <si>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</si>
  <si>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</si>
  <si>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</si>
  <si>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</si>
  <si>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</si>
  <si>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</si>
  <si>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</si>
  <si>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</si>
  <si>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</si>
  <si>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</si>
  <si>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</si>
  <si>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</si>
  <si>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</si>
  <si>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</si>
  <si>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</si>
  <si>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</si>
  <si>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</si>
  <si>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</si>
  <si>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</si>
  <si>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</si>
  <si>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</si>
  <si>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</si>
  <si>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</si>
  <si>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</si>
  <si>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</si>
  <si>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</si>
  <si>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</si>
  <si>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</si>
  <si>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</si>
  <si>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</si>
  <si>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</si>
  <si>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</si>
  <si>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</si>
  <si>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</si>
  <si>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</si>
  <si>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</si>
  <si>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</si>
  <si>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</si>
  <si>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</si>
  <si>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</si>
  <si>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</si>
  <si>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</si>
  <si>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</si>
  <si>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</si>
  <si>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</si>
  <si>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</si>
  <si>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</si>
  <si>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</si>
  <si>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</si>
  <si>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</si>
  <si>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</si>
  <si>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</si>
  <si>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</si>
  <si>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</si>
  <si>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</si>
  <si>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</si>
  <si>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</si>
  <si>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</si>
  <si>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</si>
  <si>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</si>
  <si>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</si>
  <si>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</si>
  <si>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</si>
  <si>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</si>
  <si>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</si>
  <si>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</si>
  <si>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</si>
  <si>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</si>
  <si>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</si>
  <si>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</si>
  <si>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</si>
  <si>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</si>
  <si>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</si>
  <si>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</si>
  <si>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</si>
  <si>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</si>
  <si>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</si>
  <si>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</si>
  <si>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</si>
  <si>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</si>
  <si>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</si>
  <si>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</si>
  <si>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</si>
  <si>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</si>
  <si>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</si>
  <si>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</si>
  <si>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</si>
  <si>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</si>
  <si>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</si>
  <si>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</si>
  <si>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</si>
  <si>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</si>
  <si>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</si>
  <si>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</si>
  <si>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</si>
  <si>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</si>
  <si>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</si>
  <si>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</si>
  <si>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</si>
  <si>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</si>
  <si>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</si>
  <si>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</si>
  <si>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</si>
  <si>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</si>
  <si>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</si>
  <si>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</si>
  <si>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</si>
  <si>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</si>
  <si>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</si>
  <si>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</si>
  <si>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</si>
  <si>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</si>
  <si>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</si>
  <si>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</si>
  <si>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</si>
  <si>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</si>
  <si>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</si>
  <si>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</si>
  <si>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</si>
  <si>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</si>
  <si>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</si>
  <si>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</si>
  <si>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</si>
  <si>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</si>
  <si>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</si>
  <si>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</si>
  <si>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</si>
  <si>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</si>
  <si>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</si>
  <si>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</si>
  <si>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</si>
  <si>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</si>
  <si>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</si>
  <si>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</si>
  <si>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</si>
  <si>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</si>
  <si>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</si>
  <si>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</si>
  <si>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</si>
  <si>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</si>
  <si>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</si>
  <si>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</si>
  <si>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</si>
  <si>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</si>
  <si>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</si>
  <si>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</si>
  <si>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</si>
  <si>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</si>
  <si>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</si>
  <si>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</si>
  <si>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</si>
  <si>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</si>
  <si>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</si>
  <si>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</si>
  <si>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</si>
  <si>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</si>
  <si>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</si>
  <si>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</si>
  <si>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</si>
  <si>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</si>
  <si>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</si>
  <si>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</si>
  <si>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</si>
  <si>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</si>
  <si>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</si>
  <si>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</si>
  <si>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</si>
  <si>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</si>
  <si>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</si>
  <si>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</si>
  <si>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</si>
  <si>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</si>
  <si>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</si>
  <si>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</si>
  <si>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</si>
  <si>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</si>
  <si>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</si>
  <si>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</si>
  <si>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</si>
  <si>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</si>
  <si>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</si>
  <si>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</si>
  <si>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</si>
  <si>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</si>
  <si>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</si>
  <si>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</si>
  <si>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</si>
  <si>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</si>
  <si>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</si>
  <si>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</si>
  <si>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</si>
  <si>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</si>
  <si>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</si>
  <si>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</si>
  <si>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</si>
  <si>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</si>
  <si>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</si>
  <si>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</si>
  <si>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</si>
  <si>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</si>
  <si>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</si>
  <si>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</si>
  <si>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</si>
  <si>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</si>
  <si>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</si>
  <si>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</si>
  <si>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</si>
  <si>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</si>
  <si>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</si>
  <si>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</si>
  <si>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</si>
  <si>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</si>
  <si>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</si>
  <si>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</si>
  <si>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</si>
  <si>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</si>
  <si>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</si>
  <si>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</si>
  <si>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</si>
  <si>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</si>
  <si>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</si>
  <si>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</si>
  <si>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</si>
  <si>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</si>
  <si>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</si>
  <si>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</si>
  <si>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</si>
  <si>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</si>
  <si>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</si>
  <si>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</si>
  <si>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</si>
  <si>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</si>
  <si>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</si>
  <si>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</si>
  <si>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</si>
  <si>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</si>
  <si>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</si>
  <si>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</si>
  <si>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</si>
  <si>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</si>
  <si>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</si>
  <si>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</si>
  <si>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</si>
  <si>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</si>
  <si>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</si>
  <si>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</si>
  <si>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</si>
  <si>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</si>
  <si>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</si>
  <si>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</si>
  <si>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</si>
  <si>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</si>
  <si>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</si>
  <si>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</si>
  <si>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</si>
  <si>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</si>
  <si>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</si>
  <si>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</si>
  <si>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</si>
  <si>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</si>
  <si>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</si>
  <si>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</si>
  <si>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</si>
  <si>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</si>
  <si>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</si>
  <si>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</si>
  <si>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</si>
  <si>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</si>
  <si>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</si>
  <si>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</si>
  <si>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</si>
  <si>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</si>
  <si>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</si>
  <si>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</si>
  <si>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</si>
  <si>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</si>
  <si>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</si>
  <si>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</si>
  <si>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</si>
  <si>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</si>
  <si>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</si>
  <si>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</si>
  <si>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</si>
  <si>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</si>
  <si>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</si>
  <si>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</si>
  <si>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</si>
  <si>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</si>
  <si>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</si>
  <si>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</si>
  <si>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</si>
  <si>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</si>
  <si>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</si>
  <si>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</si>
  <si>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</si>
  <si>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</si>
  <si>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</si>
  <si>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</si>
  <si>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</si>
  <si>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</si>
  <si>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</si>
  <si>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</si>
  <si>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</si>
  <si>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</si>
  <si>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</si>
  <si>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</si>
  <si>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</si>
  <si>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</si>
  <si>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</si>
  <si>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</si>
  <si>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</si>
  <si>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</si>
  <si>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</si>
  <si>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</si>
  <si>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</si>
  <si>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</si>
  <si>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</si>
  <si>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</si>
  <si>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</si>
  <si>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</si>
  <si>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</si>
  <si>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</si>
  <si>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</si>
  <si>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</si>
  <si>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</si>
  <si>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</si>
  <si>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</si>
  <si>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</si>
  <si>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</si>
  <si>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</si>
  <si>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</si>
  <si>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</si>
  <si>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</si>
  <si>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</si>
  <si>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</si>
  <si>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</si>
  <si>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</si>
  <si>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</si>
  <si>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</si>
  <si>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</si>
  <si>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</si>
  <si>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</si>
  <si>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</si>
  <si>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</si>
  <si>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</si>
  <si>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</si>
  <si>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</si>
  <si>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</si>
  <si>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</si>
  <si>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</si>
  <si>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</si>
  <si>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</si>
  <si>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</si>
  <si>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</si>
  <si>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</si>
  <si>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</si>
  <si>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</si>
  <si>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</si>
  <si>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</si>
  <si>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</si>
  <si>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</si>
  <si>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</si>
  <si>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</si>
  <si>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</si>
  <si>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</si>
  <si>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</si>
  <si>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</si>
  <si>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</si>
  <si>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</si>
  <si>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</si>
  <si>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</si>
  <si>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</si>
  <si>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</si>
  <si>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</si>
  <si>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</si>
  <si>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</si>
  <si>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</si>
  <si>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</si>
  <si>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</si>
  <si>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</si>
  <si>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</si>
  <si>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</si>
  <si>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</si>
  <si>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</si>
  <si>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</si>
  <si>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</si>
  <si>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</si>
  <si>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</si>
  <si>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</si>
  <si>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</si>
  <si>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</si>
  <si>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</si>
  <si>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</si>
  <si>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</si>
  <si>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</si>
  <si>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</si>
  <si>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</si>
  <si>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</si>
  <si>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</si>
  <si>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</si>
  <si>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</si>
  <si>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</si>
  <si>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</si>
  <si>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</si>
  <si>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</si>
  <si>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</si>
  <si>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</si>
  <si>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</si>
  <si>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</si>
  <si>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</si>
  <si>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</si>
  <si>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</si>
  <si>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</si>
  <si>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</si>
  <si>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</si>
  <si>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</si>
  <si>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</si>
  <si>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</si>
  <si>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</si>
  <si>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</si>
  <si>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</si>
  <si>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</si>
  <si>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</si>
  <si>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</si>
  <si>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</si>
  <si>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</si>
  <si>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</si>
  <si>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</si>
  <si>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</si>
  <si>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</si>
  <si>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</si>
  <si>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</si>
  <si>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</si>
  <si>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</si>
  <si>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</si>
  <si>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</si>
  <si>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</si>
  <si>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</si>
  <si>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</si>
  <si>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</si>
  <si>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</si>
  <si>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</si>
  <si>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</si>
  <si>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</si>
  <si>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</si>
  <si>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</si>
  <si>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</si>
  <si>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</si>
  <si>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</si>
  <si>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</si>
  <si>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</si>
  <si>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</si>
  <si>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</si>
  <si>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</si>
  <si>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</si>
  <si>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</si>
  <si>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</si>
  <si>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</si>
  <si>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</si>
  <si>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</si>
  <si>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</si>
  <si>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</si>
  <si>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</si>
  <si>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</si>
  <si>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</si>
  <si>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</si>
  <si>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</si>
  <si>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</si>
  <si>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</si>
  <si>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</si>
  <si>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</si>
  <si>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</si>
  <si>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</si>
  <si>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</si>
  <si>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</si>
  <si>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</si>
  <si>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</si>
  <si>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</si>
  <si>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</si>
  <si>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</si>
  <si>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</si>
  <si>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</si>
  <si>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</si>
  <si>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</si>
  <si>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</si>
  <si>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</si>
  <si>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</si>
  <si>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</si>
  <si>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</si>
  <si>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</si>
  <si>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</si>
  <si>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</si>
  <si>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</si>
  <si>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</si>
  <si>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</si>
  <si>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</si>
  <si>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</si>
  <si>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</si>
  <si>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</si>
  <si>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</si>
  <si>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</si>
  <si>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</si>
  <si>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</si>
  <si>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</si>
  <si>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</si>
  <si>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</si>
  <si>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</si>
  <si>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</si>
  <si>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</si>
  <si>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</si>
  <si>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</si>
  <si>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</si>
  <si>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</si>
  <si>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</si>
  <si>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</si>
  <si>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</si>
  <si>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</si>
  <si>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</si>
  <si>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</si>
  <si>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</si>
  <si>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</si>
  <si>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</si>
  <si>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</si>
  <si>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</si>
  <si>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</si>
  <si>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</si>
  <si>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</si>
  <si>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</si>
  <si>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</si>
  <si>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</si>
  <si>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</si>
  <si>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</si>
  <si>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</si>
  <si>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</si>
  <si>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</si>
  <si>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</si>
  <si>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</si>
  <si>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</si>
  <si>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</si>
  <si>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</si>
  <si>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</si>
  <si>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</si>
  <si>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</si>
  <si>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</si>
  <si>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</si>
  <si>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</si>
  <si>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</si>
  <si>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</si>
  <si>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</si>
  <si>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</si>
  <si>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</si>
  <si>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</si>
  <si>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</si>
  <si>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</si>
  <si>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</si>
  <si>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</si>
  <si>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</si>
  <si>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</si>
  <si>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</si>
  <si>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</si>
  <si>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</si>
  <si>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</si>
  <si>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</si>
  <si>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</si>
  <si>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</si>
  <si>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</si>
  <si>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</si>
  <si>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</si>
  <si>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</si>
  <si>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</si>
  <si>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</si>
  <si>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</si>
  <si>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</si>
  <si>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</si>
  <si>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</si>
  <si>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</si>
  <si>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</si>
  <si>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</si>
  <si>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</si>
  <si>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</si>
  <si>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</si>
  <si>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</si>
  <si>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</si>
  <si>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</si>
  <si>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</si>
  <si>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</si>
  <si>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</si>
  <si>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</si>
  <si>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</si>
  <si>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</si>
  <si>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</si>
  <si>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</si>
  <si>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</si>
  <si>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</si>
  <si>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</si>
  <si>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</si>
  <si>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</si>
  <si>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</si>
  <si>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</si>
  <si>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</si>
  <si>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</si>
  <si>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</si>
  <si>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</si>
  <si>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</si>
  <si>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</si>
  <si>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</si>
  <si>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</si>
  <si>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</si>
  <si>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</si>
  <si>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</si>
  <si>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</si>
  <si>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</si>
  <si>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</si>
  <si>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</si>
  <si>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</si>
  <si>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</si>
  <si>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</si>
  <si>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</si>
  <si>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</si>
  <si>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</si>
  <si>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</si>
  <si>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</si>
  <si>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</si>
  <si>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</si>
  <si>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</si>
  <si>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</si>
  <si>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</si>
  <si>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</si>
  <si>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</si>
  <si>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</si>
  <si>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</si>
  <si>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</si>
  <si>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</si>
  <si>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</si>
  <si>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</si>
  <si>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</si>
  <si>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</si>
  <si>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</si>
  <si>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</si>
  <si>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</si>
  <si>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</si>
  <si>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</si>
  <si>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</si>
  <si>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</si>
  <si>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</si>
  <si>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</si>
  <si>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</si>
  <si>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</si>
  <si>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</si>
  <si>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</si>
  <si>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</si>
  <si>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</si>
  <si>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</si>
  <si>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</si>
  <si>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</si>
  <si>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</si>
  <si>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</si>
  <si>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</si>
  <si>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</si>
  <si>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</si>
  <si>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</si>
  <si>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</si>
  <si>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</si>
  <si>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</si>
  <si>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</si>
  <si>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</si>
  <si>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</si>
  <si>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</si>
  <si>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</si>
  <si>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</si>
  <si>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</si>
  <si>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</si>
  <si>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</si>
  <si>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</si>
  <si>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</si>
  <si>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</si>
  <si>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</si>
  <si>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</si>
  <si>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</si>
  <si>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</si>
  <si>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</si>
  <si>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</si>
  <si>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</si>
  <si>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</si>
  <si>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</si>
  <si>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</si>
  <si>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</si>
  <si>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</si>
  <si>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</si>
  <si>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</si>
  <si>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</si>
  <si>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</si>
  <si>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</si>
  <si>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</si>
  <si>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</si>
  <si>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</si>
  <si>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</si>
  <si>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</si>
  <si>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</si>
  <si>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</si>
  <si>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</si>
  <si>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</si>
  <si>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</si>
  <si>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</si>
  <si>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</si>
  <si>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</si>
  <si>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</si>
  <si>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</si>
  <si>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</si>
  <si>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</si>
  <si>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</si>
  <si>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</si>
  <si>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</si>
  <si>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</si>
  <si>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</si>
  <si>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</si>
  <si>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</si>
  <si>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</si>
  <si>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</si>
  <si>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</si>
  <si>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</si>
  <si>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</si>
  <si>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</si>
  <si>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</si>
  <si>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</si>
  <si>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</si>
  <si>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</si>
  <si>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</si>
  <si>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</si>
  <si>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</si>
  <si>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</si>
  <si>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</si>
  <si>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</si>
  <si>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</si>
  <si>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</si>
  <si>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</si>
  <si>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</si>
  <si>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</si>
  <si>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</si>
  <si>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</si>
  <si>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</si>
  <si>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</si>
  <si>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</si>
  <si>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</si>
  <si>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</si>
  <si>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</si>
  <si>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</si>
  <si>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</si>
  <si>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</si>
  <si>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</si>
  <si>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</si>
  <si>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</si>
  <si>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</si>
  <si>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</si>
  <si>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</si>
  <si>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</si>
  <si>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</si>
  <si>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</si>
  <si>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</si>
  <si>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</si>
  <si>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</si>
  <si>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</si>
  <si>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</si>
  <si>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</si>
  <si>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</si>
  <si>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</si>
  <si>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</si>
  <si>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</si>
  <si>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</si>
  <si>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</si>
  <si>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</si>
  <si>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</si>
  <si>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</si>
  <si>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</si>
  <si>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</si>
  <si>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</si>
  <si>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</si>
  <si>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</si>
  <si>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</si>
  <si>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</si>
  <si>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</si>
  <si>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</si>
  <si>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</si>
  <si>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</si>
  <si>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</si>
  <si>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</si>
  <si>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</si>
  <si>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</si>
  <si>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</si>
  <si>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</si>
  <si>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</si>
  <si>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</si>
  <si>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</si>
  <si>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</si>
  <si>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</si>
  <si>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</si>
  <si>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</si>
  <si>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</si>
  <si>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</si>
  <si>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</si>
  <si>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</si>
  <si>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</si>
  <si>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</si>
  <si>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</si>
  <si>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</si>
  <si>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</si>
  <si>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</si>
  <si>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</si>
  <si>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</si>
  <si>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</si>
  <si>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</si>
  <si>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</si>
  <si>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</si>
  <si>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</si>
  <si>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</si>
  <si>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</si>
  <si>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</si>
  <si>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</si>
  <si>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</si>
  <si>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</si>
  <si>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</si>
  <si>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</si>
  <si>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</si>
  <si>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</si>
  <si>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</si>
  <si>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</si>
  <si>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</si>
  <si>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</si>
  <si>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</si>
  <si>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</si>
  <si>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</si>
  <si>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</si>
  <si>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</si>
  <si>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</si>
  <si>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</si>
  <si>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</si>
  <si>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</si>
  <si>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</si>
  <si>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</si>
  <si>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</si>
  <si>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</si>
  <si>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</si>
  <si>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</si>
  <si>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</si>
  <si>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</si>
  <si>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</si>
  <si>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</si>
  <si>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</si>
  <si>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</si>
  <si>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</si>
  <si>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</si>
  <si>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</si>
  <si>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</si>
  <si>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</si>
  <si>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</si>
  <si>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</si>
  <si>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</si>
  <si>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</si>
  <si>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</si>
  <si>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</si>
  <si>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</si>
  <si>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</si>
  <si>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</si>
  <si>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</si>
  <si>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</si>
  <si>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</si>
  <si>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</si>
  <si>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</si>
  <si>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</si>
  <si>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</si>
  <si>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</si>
  <si>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</si>
  <si>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</si>
  <si>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</si>
  <si>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</si>
  <si>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</si>
  <si>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</si>
  <si>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</si>
  <si>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</si>
  <si>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</si>
  <si>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</si>
  <si>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</si>
  <si>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</si>
  <si>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</si>
  <si>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</si>
  <si>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</si>
  <si>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</si>
  <si>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</si>
  <si>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</si>
  <si>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</si>
  <si>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</si>
  <si>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</si>
  <si>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</si>
  <si>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</si>
  <si>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</si>
  <si>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</si>
  <si>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</si>
  <si>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</si>
  <si>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</si>
  <si>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</si>
  <si>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</si>
  <si>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</si>
  <si>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</si>
  <si>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</si>
  <si>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</si>
  <si>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</si>
  <si>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</si>
  <si>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</si>
  <si>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</si>
  <si>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</si>
  <si>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</si>
  <si>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</si>
  <si>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</si>
  <si>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</si>
  <si>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</si>
  <si>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</si>
  <si>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</si>
  <si>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</si>
  <si>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</si>
  <si>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</si>
  <si>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</si>
  <si>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</si>
  <si>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</si>
  <si>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</si>
  <si>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</si>
  <si>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</si>
  <si>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</si>
  <si>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</si>
  <si>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</si>
  <si>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</si>
  <si>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</si>
  <si>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</si>
  <si>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</si>
  <si>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</si>
  <si>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</si>
  <si>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</si>
  <si>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</si>
  <si>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</si>
  <si>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</si>
  <si>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</si>
  <si>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</si>
  <si>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</si>
  <si>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</si>
  <si>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</si>
  <si>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</si>
  <si>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</si>
  <si>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</si>
  <si>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</si>
  <si>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</si>
  <si>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</si>
  <si>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</si>
  <si>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</si>
  <si>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</si>
  <si>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</si>
  <si>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</si>
  <si>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</si>
  <si>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</si>
  <si>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</si>
  <si>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</si>
  <si>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</si>
  <si>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</si>
  <si>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</si>
  <si>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</si>
  <si>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</si>
  <si>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</si>
  <si>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</si>
  <si>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</si>
  <si>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</si>
  <si>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</si>
  <si>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</si>
  <si>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</si>
  <si>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</si>
  <si>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</si>
  <si>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</si>
  <si>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</si>
  <si>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</si>
  <si>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</si>
  <si>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</si>
  <si>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</si>
  <si>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</si>
  <si>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</si>
  <si>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</si>
  <si>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</si>
  <si>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</si>
  <si>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</si>
  <si>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</si>
  <si>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</si>
  <si>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</si>
  <si>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</si>
  <si>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</si>
  <si>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</si>
  <si>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</si>
  <si>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</si>
  <si>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</si>
  <si>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</si>
  <si>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</si>
  <si>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</si>
  <si>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</si>
  <si>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</si>
  <si>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</si>
  <si>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</si>
  <si>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</si>
  <si>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</si>
  <si>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</si>
  <si>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</si>
  <si>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</si>
  <si>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</si>
  <si>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</si>
  <si>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</si>
  <si>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</si>
  <si>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</si>
  <si>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</si>
  <si>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</si>
  <si>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</si>
  <si>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</si>
  <si>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</si>
  <si>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</si>
  <si>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</si>
  <si>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</si>
  <si>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</si>
  <si>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</si>
  <si>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</si>
  <si>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</si>
  <si>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</si>
  <si>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</si>
  <si>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</si>
  <si>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</si>
  <si>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</si>
  <si>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</si>
  <si>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</si>
  <si>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</si>
  <si>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</si>
  <si>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</si>
  <si>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</si>
  <si>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</si>
  <si>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</si>
  <si>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</si>
  <si>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</si>
  <si>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</si>
  <si>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</si>
  <si>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</si>
  <si>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</si>
  <si>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</si>
  <si>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</si>
  <si>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</si>
  <si>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</si>
  <si>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</si>
  <si>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</si>
  <si>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</si>
  <si>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</si>
  <si>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</si>
  <si>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</si>
  <si>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</si>
  <si>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</si>
  <si>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</si>
  <si>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</si>
  <si>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</si>
  <si>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</si>
  <si>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</si>
  <si>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</si>
  <si>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</si>
  <si>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</si>
  <si>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</si>
  <si>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</si>
  <si>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</si>
  <si>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</si>
  <si>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</si>
  <si>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</si>
  <si>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</si>
  <si>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</si>
  <si>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</si>
  <si>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</si>
  <si>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</si>
  <si>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</si>
  <si>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</si>
  <si>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</si>
  <si>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</si>
  <si>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</si>
  <si>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</si>
  <si>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</si>
  <si>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</si>
  <si>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</si>
  <si>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</si>
  <si>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</si>
  <si>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</si>
  <si>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</si>
  <si>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</si>
  <si>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</si>
  <si>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</si>
  <si>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</si>
  <si>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</si>
  <si>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</si>
  <si>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</si>
  <si>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</si>
  <si>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</si>
  <si>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</si>
  <si>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</si>
  <si>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</si>
  <si>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</si>
  <si>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</si>
  <si>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</si>
  <si>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</si>
  <si>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</si>
  <si>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</si>
  <si>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</si>
  <si>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</si>
  <si>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</si>
  <si>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</si>
  <si>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</si>
  <si>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</si>
  <si>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</si>
  <si>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</si>
  <si>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</si>
  <si>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</si>
  <si>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</si>
  <si>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</si>
  <si>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</si>
  <si>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</si>
  <si>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</si>
  <si>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</si>
  <si>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</si>
  <si>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</si>
  <si>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</si>
  <si>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</si>
  <si>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</si>
  <si>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</si>
  <si>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</si>
  <si>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</si>
  <si>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</si>
  <si>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</si>
  <si>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</si>
  <si>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</si>
  <si>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</si>
  <si>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</si>
  <si>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</si>
  <si>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</si>
  <si>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</si>
  <si>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</si>
  <si>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</si>
  <si>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</si>
  <si>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</si>
  <si>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</si>
  <si>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</si>
  <si>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</si>
  <si>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</si>
  <si>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</si>
  <si>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</si>
  <si>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</si>
  <si>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</si>
  <si>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</si>
  <si>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</si>
  <si>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</si>
  <si>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</si>
  <si>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</si>
  <si>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</si>
  <si>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</si>
  <si>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</si>
  <si>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</si>
  <si>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</si>
  <si>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</si>
  <si>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</si>
  <si>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</si>
  <si>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</si>
  <si>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</si>
  <si>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</si>
  <si>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</si>
  <si>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</si>
  <si>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</si>
  <si>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</si>
  <si>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</si>
  <si>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</si>
  <si>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</si>
  <si>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</si>
  <si>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</si>
  <si>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</si>
  <si>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</si>
  <si>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</si>
  <si>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</si>
  <si>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</si>
  <si>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</si>
  <si>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</si>
  <si>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</si>
  <si>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</si>
  <si>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</si>
  <si>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</si>
  <si>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</si>
  <si>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</si>
  <si>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</si>
  <si>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</si>
  <si>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</si>
  <si>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</si>
  <si>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</si>
  <si>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</si>
  <si>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</si>
  <si>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</si>
  <si>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</si>
  <si>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</si>
  <si>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</si>
  <si>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</si>
  <si>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</si>
  <si>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</si>
  <si>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</si>
  <si>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</si>
  <si>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</si>
  <si>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</si>
  <si>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</si>
  <si>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</si>
  <si>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</si>
  <si>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</si>
  <si>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</si>
  <si>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</si>
  <si>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</si>
  <si>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</si>
  <si>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</si>
  <si>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</si>
  <si>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</si>
  <si>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</si>
  <si>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</si>
  <si>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</si>
  <si>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</si>
  <si>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</si>
  <si>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</si>
  <si>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</si>
  <si>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</si>
  <si>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</si>
  <si>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</si>
  <si>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</si>
  <si>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</si>
  <si>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</si>
  <si>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</si>
  <si>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</si>
  <si>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</si>
  <si>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</si>
  <si>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</si>
  <si>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</si>
  <si>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</si>
  <si>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</si>
  <si>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</si>
  <si>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</si>
  <si>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</si>
  <si>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</si>
  <si>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</si>
  <si>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</si>
  <si>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</si>
  <si>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</si>
  <si>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</si>
  <si>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</si>
  <si>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</si>
  <si>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</si>
  <si>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</si>
  <si>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</si>
  <si>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</si>
  <si>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</si>
  <si>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</si>
  <si>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</si>
  <si>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</si>
  <si>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</si>
  <si>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</si>
  <si>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</si>
  <si>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</si>
  <si>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</si>
  <si>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</si>
  <si>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</si>
  <si>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</si>
  <si>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</si>
  <si>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</si>
  <si>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</si>
  <si>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</si>
  <si>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</si>
  <si>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</si>
  <si>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</si>
  <si>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</si>
  <si>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</si>
  <si>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</si>
  <si>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</si>
  <si>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</si>
  <si>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</si>
  <si>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</si>
  <si>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</si>
  <si>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</si>
  <si>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</si>
  <si>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</si>
  <si>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</si>
  <si>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</si>
  <si>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</si>
  <si>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</si>
  <si>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</si>
  <si>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</si>
  <si>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</si>
  <si>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</si>
  <si>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</si>
  <si>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</si>
  <si>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</si>
  <si>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</si>
  <si>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</si>
  <si>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</si>
  <si>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</si>
  <si>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</si>
  <si>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</si>
  <si>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</si>
  <si>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</si>
  <si>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</si>
  <si>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</si>
  <si>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</si>
  <si>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</si>
  <si>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</si>
  <si>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</si>
  <si>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</si>
  <si>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</si>
  <si>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</si>
  <si>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</si>
  <si>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</si>
  <si>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</si>
  <si>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</si>
  <si>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</si>
  <si>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</si>
  <si>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</si>
  <si>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</si>
  <si>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</si>
  <si>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</si>
  <si>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</si>
  <si>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</si>
  <si>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</si>
  <si>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</si>
  <si>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</si>
  <si>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</si>
  <si>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</si>
  <si>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</si>
  <si>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</si>
  <si>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</si>
  <si>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</si>
  <si>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</si>
  <si>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</si>
  <si>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</si>
  <si>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</si>
  <si>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</si>
  <si>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</si>
  <si>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</si>
  <si>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</si>
  <si>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</si>
  <si>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</si>
  <si>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</si>
  <si>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</si>
  <si>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</si>
  <si>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</si>
  <si>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</si>
  <si>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</si>
  <si>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</si>
  <si>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</si>
  <si>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</si>
  <si>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</si>
  <si>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</si>
  <si>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</si>
  <si>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</si>
  <si>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</si>
  <si>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</si>
  <si>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</si>
  <si>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</si>
  <si>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</si>
  <si>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</si>
  <si>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</si>
  <si>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</si>
  <si>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</si>
  <si>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</si>
  <si>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</si>
  <si>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</si>
  <si>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</si>
  <si>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</si>
  <si>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</si>
  <si>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</si>
  <si>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</si>
  <si>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</si>
  <si>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</si>
  <si>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</si>
  <si>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</si>
  <si>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</si>
  <si>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</si>
  <si>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</si>
  <si>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</si>
  <si>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</si>
  <si>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</si>
  <si>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</si>
  <si>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</si>
  <si>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</si>
  <si>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</si>
  <si>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</si>
  <si>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</si>
  <si>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</si>
  <si>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</si>
  <si>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</si>
  <si>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</si>
  <si>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</si>
  <si>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</si>
  <si>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</si>
  <si>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</si>
  <si>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</si>
  <si>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</si>
  <si>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</si>
  <si>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</si>
  <si>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</si>
  <si>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</si>
  <si>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</si>
  <si>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</si>
  <si>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</si>
  <si>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</si>
  <si>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</si>
  <si>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</si>
  <si>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</si>
  <si>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</si>
  <si>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</si>
  <si>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</si>
  <si>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</si>
  <si>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</si>
  <si>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</si>
  <si>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</si>
  <si>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</si>
  <si>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</si>
  <si>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</si>
  <si>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</si>
  <si>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</si>
  <si>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</si>
  <si>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</si>
  <si>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</si>
  <si>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</si>
  <si>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</si>
  <si>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</si>
  <si>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</si>
  <si>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</si>
  <si>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</si>
  <si>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</si>
  <si>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</si>
  <si>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</si>
  <si>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</si>
  <si>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</si>
  <si>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</si>
  <si>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</si>
  <si>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</si>
  <si>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</si>
  <si>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</si>
  <si>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</si>
  <si>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</si>
  <si>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</si>
  <si>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</si>
  <si>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</si>
  <si>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</si>
  <si>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</si>
  <si>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</si>
  <si>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</si>
  <si>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</si>
  <si>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</si>
  <si>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</si>
  <si>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</si>
  <si>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</si>
  <si>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</si>
  <si>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</si>
  <si>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</si>
  <si>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</si>
  <si>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</si>
  <si>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</si>
  <si>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</si>
  <si>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</si>
  <si>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</si>
  <si>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</si>
  <si>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</si>
  <si>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</si>
  <si>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</si>
  <si>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</si>
  <si>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</si>
  <si>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</si>
  <si>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</si>
  <si>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</si>
  <si>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</si>
  <si>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</si>
  <si>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</si>
  <si>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</si>
  <si>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</si>
  <si>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</si>
  <si>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</si>
  <si>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</si>
  <si>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</si>
  <si>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</si>
  <si>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</si>
  <si>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</si>
  <si>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</si>
  <si>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</si>
  <si>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</si>
  <si>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</si>
  <si>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</si>
  <si>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</si>
  <si>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</si>
  <si>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</si>
  <si>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</si>
  <si>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</si>
  <si>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</si>
  <si>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</si>
  <si>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</si>
  <si>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</si>
  <si>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</si>
  <si>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</si>
  <si>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</si>
  <si>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</si>
  <si>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</si>
  <si>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</si>
  <si>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</si>
  <si>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</si>
  <si>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</si>
  <si>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</si>
  <si>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</si>
  <si>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</si>
  <si>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</si>
  <si>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</si>
  <si>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</si>
  <si>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</si>
  <si>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</si>
  <si>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</si>
  <si>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</si>
  <si>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</si>
  <si>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</si>
  <si>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</si>
  <si>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</si>
  <si>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</si>
  <si>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</si>
  <si>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</si>
  <si>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</si>
  <si>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</si>
  <si>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</si>
  <si>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</si>
  <si>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</si>
  <si>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</si>
  <si>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</si>
  <si>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</si>
  <si>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</si>
  <si>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</si>
  <si>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</si>
  <si>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</si>
  <si>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</si>
  <si>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</si>
  <si>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</si>
  <si>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</si>
  <si>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</si>
  <si>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</si>
  <si>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</si>
  <si>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</si>
  <si>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</si>
  <si>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</si>
  <si>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</si>
  <si>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</si>
  <si>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</si>
  <si>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</si>
  <si>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</si>
  <si>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</si>
  <si>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</si>
  <si>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</si>
  <si>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</si>
  <si>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</si>
  <si>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</si>
  <si>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</si>
  <si>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</si>
  <si>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</si>
  <si>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</si>
  <si>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</si>
  <si>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</si>
  <si>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</si>
  <si>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</si>
  <si>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</si>
  <si>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</si>
  <si>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</si>
  <si>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</si>
  <si>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</si>
  <si>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</si>
  <si>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</si>
  <si>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</si>
  <si>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</si>
  <si>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</si>
  <si>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</si>
  <si>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</si>
  <si>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</si>
  <si>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</si>
  <si>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</si>
  <si>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</si>
  <si>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</si>
  <si>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</si>
  <si>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</si>
  <si>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</si>
  <si>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</si>
  <si>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</si>
  <si>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</si>
  <si>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</si>
  <si>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</si>
  <si>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</si>
  <si>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</si>
  <si>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</si>
  <si>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</si>
  <si>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</si>
  <si>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</si>
  <si>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</si>
  <si>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</si>
  <si>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</si>
  <si>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</si>
  <si>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</si>
  <si>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</si>
  <si>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</si>
  <si>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</si>
  <si>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</si>
  <si>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</si>
  <si>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</si>
  <si>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</si>
  <si>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</si>
  <si>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</si>
  <si>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</si>
  <si>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</si>
  <si>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</si>
  <si>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</si>
  <si>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</si>
  <si>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</si>
  <si>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</si>
  <si>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</si>
  <si>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</si>
  <si>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</si>
  <si>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</si>
  <si>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</si>
  <si>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</si>
  <si>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</si>
  <si>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</si>
  <si>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</si>
  <si>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</si>
  <si>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</si>
  <si>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</si>
  <si>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</si>
  <si>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</si>
  <si>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</si>
  <si>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</si>
  <si>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</si>
  <si>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</si>
  <si>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</si>
  <si>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</si>
  <si>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</si>
  <si>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</si>
  <si>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</si>
  <si>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</si>
  <si>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</si>
  <si>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</si>
  <si>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</si>
  <si>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</si>
  <si>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</si>
  <si>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</si>
  <si>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</si>
  <si>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</si>
  <si>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</si>
  <si>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</si>
  <si>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</si>
  <si>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</si>
  <si>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</si>
  <si>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</si>
  <si>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</si>
  <si>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</si>
  <si>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</si>
  <si>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</si>
  <si>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</si>
  <si>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</si>
  <si>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</si>
  <si>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</si>
  <si>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</si>
  <si>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</si>
  <si>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</si>
  <si>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</si>
  <si>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</si>
  <si>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</si>
  <si>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</si>
  <si>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</si>
  <si>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</si>
  <si>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</si>
  <si>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</si>
  <si>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</si>
  <si>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</si>
  <si>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</si>
  <si>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</si>
  <si>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</si>
  <si>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</si>
  <si>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</si>
  <si>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</si>
  <si>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</si>
  <si>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</si>
  <si>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</si>
  <si>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</si>
  <si>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</si>
  <si>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</si>
  <si>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</si>
  <si>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</si>
  <si>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</si>
  <si>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</si>
  <si>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</si>
  <si>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</si>
  <si>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</si>
  <si>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</si>
  <si>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</si>
  <si>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</si>
  <si>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</si>
  <si>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</si>
  <si>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</si>
  <si>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</si>
  <si>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</si>
  <si>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</si>
  <si>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</si>
  <si>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</si>
  <si>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</si>
  <si>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</si>
  <si>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</si>
  <si>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</si>
  <si>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</si>
  <si>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</si>
  <si>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</si>
  <si>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</si>
  <si>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</si>
  <si>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</si>
  <si>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</si>
  <si>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</si>
  <si>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</si>
  <si>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</si>
  <si>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</si>
  <si>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</si>
  <si>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</si>
  <si>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</si>
  <si>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</si>
  <si>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</si>
  <si>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</si>
  <si>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</si>
  <si>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</si>
  <si>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</si>
  <si>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</si>
  <si>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</si>
  <si>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</si>
  <si>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</si>
  <si>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</si>
  <si>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</si>
  <si>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</si>
  <si>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</si>
  <si>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</si>
  <si>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</si>
  <si>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</si>
  <si>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</si>
  <si>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</si>
  <si>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</si>
  <si>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</si>
  <si>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</si>
  <si>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</si>
  <si>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</si>
  <si>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</si>
  <si>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</si>
  <si>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</si>
  <si>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</si>
  <si>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</si>
  <si>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</si>
  <si>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</si>
  <si>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</si>
  <si>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</si>
  <si>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</si>
  <si>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</si>
  <si>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</si>
  <si>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</si>
  <si>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</si>
  <si>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</si>
  <si>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</si>
  <si>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</si>
  <si>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</si>
  <si>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</si>
  <si>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</si>
  <si>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</si>
  <si>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</si>
  <si>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</si>
  <si>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</si>
  <si>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</si>
  <si>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</si>
  <si>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</si>
  <si>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</si>
  <si>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</si>
  <si>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</si>
  <si>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</si>
  <si>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</si>
  <si>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</si>
  <si>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</si>
  <si>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</si>
  <si>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</si>
  <si>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</si>
  <si>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</si>
  <si>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</si>
  <si>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</si>
  <si>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</si>
  <si>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</si>
  <si>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</si>
  <si>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</si>
  <si>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</si>
  <si>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</si>
  <si>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</si>
  <si>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</si>
  <si>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</si>
  <si>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</si>
  <si>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</si>
  <si>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</si>
  <si>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</si>
  <si>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</si>
  <si>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</si>
  <si>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</si>
  <si>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</si>
  <si>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</si>
  <si>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</si>
  <si>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</si>
  <si>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</si>
  <si>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</si>
  <si>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</si>
  <si>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</si>
  <si>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</si>
  <si>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</si>
  <si>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</si>
  <si>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</si>
  <si>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</si>
  <si>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</si>
  <si>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</si>
  <si>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</si>
  <si>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</si>
  <si>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</si>
  <si>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</si>
  <si>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</si>
  <si>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</si>
  <si>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</si>
  <si>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</si>
  <si>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</si>
  <si>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</si>
  <si>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</si>
  <si>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</si>
  <si>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</si>
  <si>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</si>
  <si>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</si>
  <si>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</si>
  <si>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</si>
  <si>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</si>
  <si>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</si>
  <si>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</si>
  <si>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</si>
  <si>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</si>
  <si>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</si>
  <si>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</si>
  <si>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</si>
  <si>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</si>
  <si>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</si>
  <si>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</si>
  <si>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</si>
  <si>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</si>
  <si>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</si>
  <si>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</si>
  <si>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</si>
  <si>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</si>
  <si>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</si>
  <si>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</si>
  <si>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</si>
  <si>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</si>
  <si>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</si>
  <si>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</si>
  <si>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</si>
  <si>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</si>
  <si>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</si>
  <si>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</si>
  <si>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</si>
  <si>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</si>
  <si>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</si>
  <si>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</si>
  <si>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</si>
  <si>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</si>
  <si>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</si>
  <si>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</si>
  <si>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</si>
  <si>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</si>
  <si>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</si>
  <si>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</si>
  <si>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</si>
  <si>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</si>
  <si>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</si>
  <si>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</si>
  <si>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</si>
  <si>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</si>
  <si>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</si>
  <si>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</si>
  <si>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</si>
  <si>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</si>
  <si>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</si>
  <si>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</si>
  <si>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</si>
  <si>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</si>
  <si>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</si>
  <si>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</si>
  <si>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</si>
  <si>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</si>
  <si>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</si>
  <si>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</si>
  <si>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</si>
  <si>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</si>
  <si>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</si>
  <si>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</si>
  <si>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</si>
  <si>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</si>
  <si>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</si>
  <si>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</si>
  <si>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</si>
  <si>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</si>
  <si>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</si>
  <si>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</si>
  <si>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</si>
  <si>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</si>
  <si>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</si>
  <si>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</si>
  <si>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</si>
  <si>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</si>
  <si>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</si>
  <si>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</si>
  <si>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</si>
  <si>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</si>
  <si>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</si>
  <si>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</si>
  <si>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</si>
  <si>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</si>
  <si>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</si>
  <si>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</si>
  <si>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</si>
  <si>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</si>
  <si>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</si>
  <si>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</si>
  <si>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</si>
  <si>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</si>
  <si>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</si>
  <si>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</si>
  <si>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</si>
  <si>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</si>
  <si>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</si>
  <si>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</si>
  <si>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</si>
  <si>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</si>
  <si>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</si>
  <si>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</si>
  <si>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</si>
  <si>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</si>
  <si>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</si>
  <si>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</si>
  <si>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</si>
  <si>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</si>
  <si>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</si>
  <si>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</si>
  <si>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</si>
  <si>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</si>
  <si>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</si>
  <si>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</si>
  <si>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</si>
  <si>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</si>
  <si>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</si>
  <si>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</si>
  <si>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</si>
  <si>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</si>
  <si>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</si>
  <si>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</si>
  <si>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</si>
  <si>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</si>
  <si>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</si>
  <si>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</si>
  <si>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</si>
  <si>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</si>
  <si>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</si>
  <si>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</si>
  <si>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</si>
  <si>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</si>
  <si>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</si>
  <si>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</si>
  <si>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</si>
  <si>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</si>
  <si>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</si>
  <si>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</si>
  <si>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</si>
  <si>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</si>
  <si>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</si>
  <si>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</si>
  <si>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</si>
  <si>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</si>
  <si>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</si>
  <si>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</si>
  <si>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</si>
  <si>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</si>
  <si>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</si>
  <si>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</si>
  <si>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</si>
  <si>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</si>
  <si>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</si>
  <si>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</si>
  <si>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</si>
  <si>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</si>
  <si>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</si>
  <si>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</si>
  <si>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</si>
  <si>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</si>
  <si>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</si>
  <si>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</si>
  <si>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</si>
  <si>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</si>
  <si>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</si>
  <si>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</si>
  <si>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</si>
  <si>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</si>
  <si>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</si>
  <si>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</si>
  <si>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</si>
  <si>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</si>
  <si>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</si>
  <si>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</si>
  <si>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</si>
  <si>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</si>
  <si>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</si>
  <si>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</si>
  <si>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</si>
  <si>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</si>
  <si>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</si>
  <si>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</si>
  <si>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</si>
  <si>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</si>
  <si>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</si>
  <si>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</si>
  <si>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</si>
  <si>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</si>
  <si>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</si>
  <si>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</si>
  <si>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</si>
  <si>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</si>
  <si>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</si>
  <si>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</si>
  <si>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</si>
  <si>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</si>
  <si>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</si>
  <si>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</si>
  <si>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</si>
  <si>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</si>
  <si>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</si>
  <si>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</si>
  <si>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</si>
  <si>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</si>
  <si>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</si>
  <si>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</si>
  <si>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</si>
  <si>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</si>
  <si>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</si>
  <si>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</si>
  <si>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</si>
  <si>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</si>
  <si>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</si>
  <si>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</si>
  <si>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</si>
  <si>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</si>
  <si>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</si>
  <si>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</si>
  <si>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</si>
  <si>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</si>
  <si>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</si>
  <si>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</si>
  <si>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</si>
  <si>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</si>
  <si>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</si>
  <si>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</si>
  <si>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</si>
  <si>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</si>
  <si>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</si>
  <si>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</si>
  <si>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</si>
  <si>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</si>
  <si>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</si>
  <si>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</si>
  <si>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</si>
  <si>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</si>
  <si>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</si>
  <si>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</si>
  <si>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</si>
  <si>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</si>
  <si>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</si>
  <si>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</si>
  <si>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</si>
  <si>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</si>
  <si>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</si>
  <si>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</si>
  <si>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</si>
  <si>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</si>
  <si>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</si>
  <si>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</si>
  <si>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</si>
  <si>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</si>
  <si>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</si>
  <si>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</si>
  <si>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</si>
  <si>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</si>
  <si>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</si>
  <si>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</si>
  <si>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</si>
  <si>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</si>
  <si>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</si>
  <si>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</si>
  <si>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</si>
  <si>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</si>
  <si>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</si>
  <si>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</si>
  <si>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</si>
  <si>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</si>
  <si>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</si>
  <si>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</si>
  <si>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</si>
  <si>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</si>
  <si>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</si>
  <si>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</si>
  <si>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</si>
  <si>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</si>
  <si>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</si>
  <si>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</si>
  <si>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</si>
  <si>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</si>
  <si>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</si>
  <si>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</si>
  <si>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</si>
  <si>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</si>
  <si>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</si>
  <si>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</si>
  <si>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</si>
  <si>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</si>
  <si>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</si>
  <si>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</si>
  <si>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</si>
  <si>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</si>
  <si>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</si>
  <si>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</si>
  <si>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</si>
  <si>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</si>
  <si>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</si>
  <si>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</si>
  <si>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</si>
  <si>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</si>
  <si>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</si>
  <si>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</si>
  <si>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</si>
  <si>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</si>
  <si>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</si>
  <si>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</si>
  <si>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</si>
  <si>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</si>
  <si>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</si>
  <si>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</si>
  <si>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</si>
  <si>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</si>
  <si>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</si>
  <si>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</si>
  <si>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</si>
  <si>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</si>
  <si>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</si>
  <si>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</si>
  <si>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</si>
  <si>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</si>
  <si>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</si>
  <si>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</si>
  <si>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</si>
  <si>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</si>
  <si>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</si>
  <si>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</si>
  <si>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</si>
  <si>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</si>
  <si>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</si>
  <si>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</si>
  <si>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</si>
  <si>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</si>
  <si>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</si>
  <si>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</si>
  <si>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</si>
  <si>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</si>
  <si>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</si>
  <si>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</si>
  <si>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</si>
  <si>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</si>
  <si>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</si>
  <si>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</si>
  <si>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</si>
  <si>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</si>
  <si>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</si>
  <si>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</si>
  <si>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</si>
  <si>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</si>
  <si>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</si>
  <si>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</si>
  <si>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</si>
  <si>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</si>
  <si>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</si>
  <si>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</si>
  <si>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</si>
  <si>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</si>
  <si>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</si>
  <si>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</si>
  <si>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</si>
  <si>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</si>
  <si>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</si>
  <si>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</si>
  <si>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</si>
  <si>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</si>
  <si>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</si>
  <si>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</si>
  <si>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</si>
  <si>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</si>
  <si>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</si>
  <si>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</si>
  <si>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</si>
  <si>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</si>
  <si>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</si>
  <si>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</si>
  <si>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</si>
  <si>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</si>
  <si>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</si>
  <si>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</si>
  <si>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</si>
  <si>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</si>
  <si>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</si>
  <si>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</si>
  <si>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</si>
  <si>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</si>
  <si>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</si>
  <si>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</si>
  <si>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</si>
  <si>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</si>
  <si>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</si>
  <si>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</si>
  <si>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</si>
  <si>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</si>
  <si>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</si>
  <si>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</si>
  <si>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</si>
  <si>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</si>
  <si>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</si>
  <si>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</si>
  <si>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</si>
  <si>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</si>
  <si>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</si>
  <si>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</si>
  <si>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</si>
  <si>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</si>
  <si>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</si>
  <si>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</si>
  <si>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</si>
  <si>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</si>
  <si>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</si>
  <si>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</si>
  <si>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</si>
  <si>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</si>
  <si>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</si>
  <si>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</si>
  <si>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</si>
  <si>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</si>
  <si>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</si>
  <si>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</si>
  <si>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</si>
  <si>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</si>
  <si>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</si>
  <si>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</si>
  <si>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</si>
  <si>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</si>
  <si>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</si>
  <si>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</si>
  <si>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</si>
  <si>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</si>
  <si>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</si>
  <si>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</si>
  <si>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</si>
  <si>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</si>
  <si>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</si>
  <si>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</si>
  <si>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</si>
  <si>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</si>
  <si>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</si>
  <si>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</si>
  <si>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</si>
  <si>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</si>
  <si>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</si>
  <si>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</si>
  <si>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</si>
  <si>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</si>
  <si>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</si>
  <si>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</si>
  <si>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</si>
  <si>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</si>
  <si>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</si>
  <si>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</si>
  <si>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</si>
  <si>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</si>
  <si>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</si>
  <si>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</si>
  <si>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</si>
  <si>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</si>
  <si>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</si>
  <si>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</si>
  <si>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</si>
  <si>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</si>
  <si>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</si>
  <si>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</si>
  <si>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</si>
  <si>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</si>
  <si>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</si>
  <si>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</si>
  <si>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</si>
  <si>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</si>
  <si>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</si>
  <si>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</si>
  <si>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</si>
  <si>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</si>
  <si>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</si>
  <si>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</si>
  <si>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</si>
  <si>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</si>
  <si>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</si>
  <si>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</si>
  <si>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</si>
  <si>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</si>
  <si>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</si>
  <si>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</si>
  <si>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</si>
  <si>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</si>
  <si>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</si>
  <si>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</si>
  <si>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</si>
  <si>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</si>
  <si>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</si>
  <si>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</si>
  <si>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</si>
  <si>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</si>
  <si>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</si>
  <si>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</si>
  <si>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</si>
  <si>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</si>
  <si>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</si>
  <si>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</si>
  <si>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</si>
  <si>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</si>
  <si>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</si>
  <si>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</si>
  <si>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</si>
  <si>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</si>
  <si>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</si>
  <si>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</si>
  <si>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</si>
  <si>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</si>
  <si>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</si>
  <si>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</si>
  <si>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</si>
  <si>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</si>
  <si>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</si>
  <si>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</si>
  <si>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</si>
  <si>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</si>
  <si>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</si>
  <si>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</si>
  <si>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</si>
  <si>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</si>
  <si>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</si>
  <si>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</si>
  <si>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</si>
  <si>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</si>
  <si>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</si>
  <si>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</si>
  <si>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</si>
  <si>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</si>
  <si>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</si>
  <si>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</si>
  <si>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</si>
  <si>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</si>
  <si>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</si>
  <si>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</si>
  <si>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</si>
  <si>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</si>
  <si>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</si>
  <si>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</si>
  <si>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</si>
  <si>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</si>
  <si>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</si>
  <si>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</si>
  <si>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</si>
  <si>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</si>
  <si>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</si>
  <si>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</si>
  <si>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</si>
  <si>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</si>
  <si>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</si>
  <si>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</si>
  <si>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</si>
  <si>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</si>
  <si>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</si>
  <si>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</si>
  <si>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</si>
  <si>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</si>
  <si>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</si>
  <si>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</si>
  <si>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</si>
  <si>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</si>
  <si>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</si>
  <si>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</si>
  <si>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</si>
  <si>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</si>
  <si>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</si>
  <si>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</si>
  <si>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</si>
  <si>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</si>
  <si>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</si>
  <si>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</si>
  <si>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</si>
  <si>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</si>
  <si>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</si>
  <si>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</si>
  <si>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</si>
  <si>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</si>
  <si>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</si>
  <si>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</si>
  <si>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</si>
  <si>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</si>
  <si>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</si>
  <si>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</si>
  <si>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</si>
  <si>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</si>
  <si>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</si>
  <si>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</si>
  <si>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</si>
  <si>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</si>
  <si>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</si>
  <si>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</si>
  <si>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</si>
  <si>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</si>
  <si>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</si>
  <si>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</si>
  <si>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</si>
  <si>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</si>
  <si>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</si>
  <si>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</si>
  <si>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</si>
  <si>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</si>
  <si>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</si>
  <si>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</si>
  <si>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</si>
  <si>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</si>
  <si>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</si>
  <si>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</si>
  <si>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</si>
  <si>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</si>
  <si>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</si>
  <si>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</si>
  <si>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</si>
  <si>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</si>
  <si>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</si>
  <si>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</si>
  <si>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</si>
  <si>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</si>
  <si>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</si>
  <si>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</si>
  <si>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</si>
  <si>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</si>
  <si>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</si>
  <si>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</si>
  <si>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</si>
  <si>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</si>
  <si>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</si>
  <si>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</si>
  <si>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</si>
  <si>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</si>
  <si>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</si>
  <si>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</si>
  <si>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</si>
  <si>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</si>
  <si>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</si>
  <si>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</si>
  <si>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</si>
  <si>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</si>
  <si>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</si>
  <si>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</si>
  <si>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</si>
  <si>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</si>
  <si>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</si>
  <si>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</si>
  <si>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</si>
  <si>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</si>
  <si>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</si>
  <si>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</si>
  <si>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</si>
  <si>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</si>
  <si>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</si>
  <si>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</si>
  <si>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</si>
  <si>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</si>
  <si>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</si>
  <si>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</si>
  <si>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</si>
  <si>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</si>
  <si>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</si>
  <si>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</si>
  <si>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</si>
  <si>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</si>
  <si>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</si>
  <si>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</si>
  <si>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</si>
  <si>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</si>
  <si>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</si>
  <si>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</si>
  <si>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</si>
  <si>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</si>
  <si>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</si>
  <si>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</si>
  <si>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</si>
  <si>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</si>
  <si>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</si>
  <si>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</si>
  <si>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</si>
  <si>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</si>
  <si>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</si>
  <si>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</si>
  <si>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</si>
  <si>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</si>
  <si>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</si>
  <si>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</si>
  <si>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</si>
  <si>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</si>
  <si>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</si>
  <si>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</si>
  <si>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</si>
  <si>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</si>
  <si>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</si>
  <si>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</si>
  <si>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</si>
  <si>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</si>
  <si>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</si>
  <si>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</si>
  <si>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</si>
  <si>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</si>
  <si>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</si>
  <si>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</si>
  <si>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</si>
  <si>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</si>
  <si>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</si>
  <si>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</si>
  <si>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</si>
  <si>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</si>
  <si>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</si>
  <si>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</si>
  <si>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</si>
  <si>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</si>
  <si>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</si>
  <si>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</si>
  <si>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</si>
  <si>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</si>
  <si>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</si>
  <si>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</si>
  <si>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</si>
  <si>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</si>
  <si>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</si>
  <si>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</si>
  <si>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</si>
  <si>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</si>
  <si>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</si>
  <si>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</si>
  <si>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</si>
  <si>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</si>
  <si>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</si>
  <si>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</si>
  <si>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</si>
  <si>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</si>
  <si>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</si>
  <si>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</si>
  <si>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</si>
  <si>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</si>
  <si>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</si>
  <si>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</si>
  <si>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</si>
  <si>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</si>
  <si>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</si>
  <si>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</si>
  <si>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</si>
  <si>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</si>
  <si>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</si>
  <si>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</si>
  <si>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</si>
  <si>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</si>
  <si>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</si>
  <si>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</si>
  <si>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</si>
  <si>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</si>
  <si>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</si>
  <si>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</si>
  <si>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</si>
  <si>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</si>
  <si>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</si>
  <si>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</si>
  <si>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</si>
  <si>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</si>
  <si>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</si>
  <si>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</si>
  <si>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</si>
  <si>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</si>
  <si>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</si>
  <si>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</si>
  <si>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</si>
  <si>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</si>
  <si>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</si>
  <si>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</si>
  <si>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</si>
  <si>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</si>
  <si>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</si>
  <si>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</si>
  <si>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</si>
  <si>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</si>
  <si>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</si>
  <si>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</si>
  <si>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</si>
  <si>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</si>
  <si>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</si>
  <si>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</si>
  <si>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</si>
  <si>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</si>
  <si>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</si>
  <si>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</si>
  <si>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</si>
  <si>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</si>
  <si>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</si>
  <si>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</si>
  <si>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</si>
  <si>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</si>
  <si>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</si>
  <si>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</si>
  <si>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</si>
  <si>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</si>
  <si>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</si>
  <si>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</si>
  <si>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</si>
  <si>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</si>
  <si>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</si>
  <si>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</si>
  <si>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</si>
  <si>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</si>
  <si>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</si>
  <si>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</si>
  <si>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</si>
  <si>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</si>
  <si>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</si>
  <si>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</si>
  <si>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</si>
  <si>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</si>
  <si>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</si>
  <si>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</si>
  <si>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</si>
  <si>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</si>
  <si>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</si>
  <si>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</si>
  <si>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</si>
  <si>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</si>
  <si>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</si>
  <si>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</si>
  <si>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</si>
  <si>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</si>
  <si>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</si>
  <si>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</si>
  <si>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</si>
  <si>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</si>
  <si>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</si>
  <si>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</si>
  <si>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</si>
  <si>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</si>
  <si>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</si>
  <si>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</si>
  <si>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</si>
  <si>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</si>
  <si>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</si>
  <si>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</si>
  <si>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</si>
  <si>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</si>
  <si>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</si>
  <si>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</si>
  <si>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</si>
  <si>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</si>
  <si>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</si>
  <si>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</si>
  <si>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</si>
  <si>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</si>
  <si>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</si>
  <si>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</si>
  <si>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</si>
  <si>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</si>
  <si>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</si>
  <si>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</si>
  <si>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</si>
  <si>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</si>
  <si>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</si>
  <si>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</si>
  <si>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</si>
  <si>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</si>
  <si>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</si>
  <si>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</si>
  <si>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</si>
  <si>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</si>
  <si>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</si>
  <si>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</si>
  <si>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</si>
  <si>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</si>
  <si>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</si>
  <si>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</si>
  <si>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</si>
  <si>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</si>
  <si>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</si>
  <si>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</si>
  <si>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</si>
  <si>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</si>
  <si>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</si>
  <si>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</si>
  <si>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</si>
  <si>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</si>
  <si>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</si>
  <si>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</si>
  <si>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</si>
  <si>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</si>
  <si>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</si>
  <si>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</si>
  <si>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</si>
  <si>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</si>
  <si>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</si>
  <si>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</si>
  <si>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</si>
  <si>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</si>
  <si>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</si>
  <si>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</si>
  <si>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</si>
  <si>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</si>
  <si>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</si>
  <si>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</si>
  <si>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</si>
  <si>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</si>
  <si>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</si>
  <si>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</si>
  <si>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</si>
  <si>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</si>
  <si>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</si>
  <si>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</si>
  <si>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</si>
  <si>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</si>
  <si>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</si>
  <si>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</si>
  <si>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</si>
  <si>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</si>
  <si>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</si>
  <si>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</si>
  <si>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</si>
  <si>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</si>
  <si>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</si>
  <si>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</si>
  <si>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</si>
  <si>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</si>
  <si>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</si>
  <si>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</si>
  <si>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</si>
  <si>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</si>
  <si>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</si>
  <si>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</si>
  <si>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</si>
  <si>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</si>
  <si>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</si>
  <si>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</si>
  <si>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</si>
  <si>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</si>
  <si>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</si>
  <si>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</si>
  <si>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</si>
  <si>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</si>
  <si>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</si>
  <si>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</si>
  <si>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</si>
  <si>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</si>
  <si>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</si>
  <si>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</si>
  <si>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</si>
  <si>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</si>
  <si>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</si>
  <si>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</si>
  <si>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</si>
  <si>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</si>
  <si>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</si>
  <si>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</si>
  <si>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</si>
  <si>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</si>
  <si>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</si>
  <si>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</si>
  <si>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</si>
  <si>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</si>
  <si>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</si>
  <si>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</si>
  <si>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</si>
  <si>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</si>
  <si>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</si>
  <si>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</si>
  <si>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</si>
  <si>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</si>
  <si>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</si>
  <si>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</si>
  <si>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</si>
  <si>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</si>
  <si>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</si>
  <si>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</si>
  <si>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</si>
  <si>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</si>
  <si>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</si>
  <si>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</si>
  <si>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</si>
  <si>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</si>
  <si>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</si>
  <si>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</si>
  <si>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</si>
  <si>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</si>
  <si>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</si>
  <si>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</si>
  <si>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</si>
  <si>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</si>
  <si>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</si>
  <si>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</si>
  <si>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</si>
  <si>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</si>
  <si>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</si>
  <si>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</si>
  <si>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</si>
  <si>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</si>
  <si>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</si>
  <si>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</si>
  <si>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</si>
  <si>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</si>
  <si>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</si>
  <si>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</si>
  <si>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</si>
  <si>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</si>
  <si>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</si>
  <si>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</si>
  <si>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</si>
  <si>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</si>
  <si>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</si>
  <si>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</si>
  <si>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</si>
  <si>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</si>
  <si>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</si>
  <si>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</si>
  <si>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</si>
  <si>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</si>
  <si>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</si>
  <si>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</si>
  <si>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</si>
  <si>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</si>
  <si>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</si>
  <si>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</si>
  <si>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</si>
  <si>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</si>
  <si>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</si>
  <si>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</si>
  <si>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</si>
  <si>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</si>
  <si>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</si>
  <si>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</si>
  <si>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</si>
  <si>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</si>
  <si>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</si>
  <si>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</si>
  <si>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</si>
  <si>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</si>
  <si>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</si>
  <si>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</si>
  <si>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</si>
  <si>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</si>
  <si>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</si>
  <si>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</si>
  <si>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</si>
  <si>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</si>
  <si>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</si>
  <si>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</si>
  <si>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</si>
  <si>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</si>
  <si>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</si>
  <si>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</si>
  <si>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</si>
  <si>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</si>
  <si>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</si>
  <si>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</si>
  <si>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</si>
  <si>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</si>
  <si>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</si>
  <si>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</si>
  <si>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</si>
  <si>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</si>
  <si>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</si>
  <si>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</si>
  <si>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</si>
  <si>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</si>
  <si>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</si>
  <si>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</si>
  <si>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</si>
  <si>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</si>
  <si>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</si>
  <si>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</si>
  <si>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</si>
  <si>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</si>
  <si>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</si>
  <si>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</si>
  <si>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</si>
  <si>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</si>
  <si>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</si>
  <si>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</si>
  <si>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</si>
  <si>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</si>
  <si>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</si>
  <si>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</si>
  <si>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</si>
  <si>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</si>
  <si>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</si>
  <si>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</si>
  <si>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</si>
  <si>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</si>
  <si>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</si>
  <si>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</si>
  <si>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</si>
  <si>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</si>
  <si>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</si>
  <si>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</si>
  <si>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</si>
  <si>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</si>
  <si>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</si>
  <si>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</si>
  <si>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</si>
  <si>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</si>
  <si>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</si>
  <si>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</si>
  <si>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</si>
  <si>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</si>
  <si>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</si>
  <si>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</si>
  <si>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</si>
  <si>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</si>
  <si>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</si>
  <si>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</si>
  <si>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</si>
  <si>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</si>
  <si>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</si>
  <si>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</si>
  <si>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</si>
  <si>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</si>
  <si>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</si>
  <si>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</si>
  <si>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</si>
  <si>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</si>
  <si>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</si>
  <si>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</si>
  <si>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</si>
  <si>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</si>
  <si>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</si>
  <si>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</si>
  <si>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</si>
  <si>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</si>
  <si>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</si>
  <si>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</si>
  <si>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</si>
  <si>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</si>
  <si>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</si>
  <si>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</si>
  <si>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</si>
  <si>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</si>
  <si>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</si>
  <si>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</si>
  <si>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</si>
  <si>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</si>
  <si>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</si>
  <si>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</si>
  <si>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</si>
  <si>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</si>
  <si>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</si>
  <si>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</si>
  <si>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</si>
  <si>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</si>
  <si>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</si>
  <si>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</si>
  <si>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</si>
  <si>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</si>
  <si>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</si>
  <si>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</si>
  <si>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</si>
  <si>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</si>
  <si>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</si>
  <si>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</si>
  <si>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</si>
  <si>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</si>
  <si>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</si>
  <si>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</si>
  <si>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</si>
  <si>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</si>
  <si>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</si>
  <si>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</si>
  <si>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</si>
  <si>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</si>
  <si>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</si>
  <si>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</si>
  <si>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</si>
  <si>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</si>
  <si>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</si>
  <si>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</si>
  <si>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</si>
  <si>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</si>
  <si>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</si>
  <si>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</si>
  <si>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</si>
  <si>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</si>
  <si>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</si>
  <si>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</si>
  <si>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</si>
  <si>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</si>
  <si>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</si>
  <si>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</si>
  <si>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</si>
  <si>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</si>
  <si>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</si>
  <si>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</si>
  <si>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</si>
  <si>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</si>
  <si>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</si>
  <si>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</si>
  <si>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</si>
  <si>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</si>
  <si>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</si>
  <si>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</si>
  <si>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</si>
  <si>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</si>
  <si>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</si>
  <si>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</si>
  <si>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</si>
  <si>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</si>
  <si>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</si>
  <si>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</si>
  <si>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</si>
  <si>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</si>
  <si>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</si>
  <si>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</si>
  <si>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</si>
  <si>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</si>
  <si>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</si>
  <si>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</si>
  <si>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</si>
  <si>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</si>
  <si>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</si>
  <si>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</si>
  <si>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</si>
  <si>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</si>
  <si>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</si>
  <si>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</si>
  <si>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</si>
  <si>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</si>
  <si>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</si>
  <si>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</si>
  <si>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</si>
  <si>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</si>
  <si>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</si>
  <si>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</si>
  <si>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</si>
  <si>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</si>
  <si>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</si>
  <si>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</si>
  <si>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</si>
  <si>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</si>
  <si>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</si>
  <si>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</si>
  <si>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</si>
  <si>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</si>
  <si>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</si>
  <si>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</si>
  <si>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</si>
  <si>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</si>
  <si>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</si>
  <si>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</si>
  <si>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</si>
  <si>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</si>
  <si>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</si>
  <si>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</si>
  <si>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</si>
  <si>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</si>
  <si>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</si>
  <si>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</si>
  <si>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</si>
  <si>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</si>
  <si>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</si>
  <si>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</si>
  <si>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</si>
  <si>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</si>
  <si>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</si>
  <si>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</si>
  <si>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</si>
  <si>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</si>
  <si>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</si>
  <si>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</si>
  <si>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</si>
  <si>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</si>
  <si>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</si>
  <si>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</si>
  <si>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</si>
  <si>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</si>
  <si>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</si>
  <si>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</si>
  <si>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</si>
  <si>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</si>
  <si>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</si>
  <si>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</si>
  <si>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</si>
  <si>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</si>
  <si>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</si>
  <si>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</si>
  <si>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</si>
  <si>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</si>
  <si>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</si>
  <si>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</si>
  <si>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</si>
  <si>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</si>
  <si>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</si>
  <si>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</si>
  <si>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</si>
  <si>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</si>
  <si>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</si>
  <si>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</si>
  <si>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</si>
  <si>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</si>
  <si>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</si>
  <si>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</si>
  <si>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</si>
  <si>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</si>
  <si>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</si>
  <si>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</si>
  <si>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</si>
  <si>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</si>
  <si>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</si>
  <si>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</si>
  <si>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</si>
  <si>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</si>
  <si>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</si>
  <si>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</si>
  <si>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</si>
  <si>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</si>
  <si>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</si>
  <si>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</si>
  <si>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</si>
  <si>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</si>
  <si>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</si>
  <si>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</si>
  <si>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</si>
  <si>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</si>
  <si>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</si>
  <si>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</si>
  <si>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</si>
  <si>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</si>
  <si>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</si>
  <si>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</si>
  <si>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</si>
  <si>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</si>
  <si>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</si>
  <si>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</si>
  <si>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</si>
  <si>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</si>
  <si>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</si>
  <si>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</si>
  <si>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</si>
  <si>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</si>
  <si>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</si>
  <si>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</si>
  <si>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</si>
  <si>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</si>
  <si>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</si>
  <si>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</si>
  <si>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</si>
  <si>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</si>
  <si>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</si>
  <si>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</si>
  <si>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</si>
  <si>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</si>
  <si>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</si>
  <si>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</si>
  <si>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</si>
  <si>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</si>
  <si>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</si>
  <si>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</si>
  <si>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</si>
  <si>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</si>
  <si>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</si>
  <si>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</si>
  <si>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</si>
  <si>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</si>
  <si>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</si>
  <si>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</si>
  <si>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</si>
  <si>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</si>
  <si>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</si>
  <si>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</si>
  <si>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</si>
  <si>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</si>
  <si>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</si>
  <si>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</si>
  <si>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</si>
  <si>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</si>
  <si>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</si>
  <si>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</si>
  <si>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</si>
  <si>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</si>
  <si>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</si>
  <si>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</si>
  <si>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</si>
  <si>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</si>
  <si>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</si>
  <si>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</si>
  <si>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</si>
  <si>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</si>
  <si>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</si>
  <si>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</si>
  <si>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</si>
  <si>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</si>
  <si>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</si>
  <si>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</si>
  <si>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</si>
  <si>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</si>
  <si>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</si>
  <si>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</si>
  <si>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</si>
  <si>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</si>
  <si>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</si>
  <si>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</si>
  <si>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</si>
  <si>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</si>
  <si>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</si>
  <si>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</si>
  <si>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</si>
  <si>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</si>
  <si>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</si>
  <si>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</si>
  <si>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</si>
  <si>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</si>
  <si>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</si>
  <si>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</si>
  <si>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</si>
  <si>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</si>
  <si>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</si>
  <si>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</si>
  <si>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</si>
  <si>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</si>
  <si>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</si>
  <si>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</si>
  <si>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</si>
  <si>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</si>
  <si>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</si>
  <si>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</si>
  <si>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</si>
  <si>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</si>
  <si>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</si>
  <si>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</si>
  <si>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</si>
  <si>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</si>
  <si>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</si>
  <si>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</si>
  <si>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</si>
  <si>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</si>
  <si>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</si>
  <si>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</si>
  <si>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</si>
  <si>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</si>
  <si>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</si>
  <si>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</si>
  <si>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</si>
  <si>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</si>
  <si>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</si>
  <si>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</si>
  <si>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</si>
  <si>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</si>
  <si>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</si>
  <si>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</si>
  <si>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</si>
  <si>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</si>
  <si>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</si>
  <si>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</si>
  <si>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</si>
  <si>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</si>
  <si>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</si>
  <si>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</si>
  <si>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</si>
  <si>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</si>
  <si>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</si>
  <si>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</si>
  <si>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</si>
  <si>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</si>
  <si>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</si>
  <si>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</si>
  <si>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</si>
  <si>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</si>
  <si>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</si>
  <si>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</si>
  <si>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</si>
  <si>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</si>
  <si>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</si>
  <si>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</si>
  <si>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</si>
  <si>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</si>
  <si>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</si>
  <si>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</si>
  <si>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</si>
  <si>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</si>
  <si>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</si>
  <si>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</si>
  <si>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</si>
  <si>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</si>
  <si>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</si>
  <si>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</si>
  <si>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</si>
  <si>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</si>
  <si>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</si>
  <si>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</si>
  <si>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</si>
  <si>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</si>
  <si>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</si>
  <si>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</si>
  <si>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</si>
  <si>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</si>
  <si>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</si>
  <si>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</si>
  <si>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</si>
  <si>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</si>
  <si>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</si>
  <si>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</si>
  <si>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</si>
  <si>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</si>
  <si>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</si>
  <si>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</si>
  <si>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</si>
  <si>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</si>
  <si>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</si>
  <si>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</si>
  <si>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</si>
  <si>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</si>
  <si>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</si>
  <si>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</si>
  <si>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</si>
  <si>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</si>
  <si>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</si>
  <si>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</si>
  <si>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</si>
  <si>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</si>
  <si>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</si>
  <si>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</si>
  <si>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</si>
  <si>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</si>
  <si>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</si>
  <si>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</si>
  <si>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</si>
  <si>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</si>
  <si>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</si>
  <si>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</si>
  <si>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</si>
  <si>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</si>
  <si>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</si>
  <si>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</si>
  <si>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</si>
  <si>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</si>
  <si>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</si>
  <si>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</si>
  <si>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</si>
  <si>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</si>
  <si>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</si>
  <si>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</si>
  <si>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</si>
  <si>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</si>
  <si>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</si>
  <si>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</si>
  <si>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</si>
  <si>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</si>
  <si>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</si>
  <si>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</si>
  <si>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</si>
  <si>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</si>
  <si>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</si>
  <si>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</si>
  <si>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</si>
  <si>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</si>
  <si>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</si>
  <si>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</si>
  <si>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</si>
  <si>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</si>
  <si>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</si>
  <si>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</si>
  <si>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</si>
  <si>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</si>
  <si>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</si>
  <si>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</si>
  <si>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</si>
  <si>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</si>
  <si>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</si>
  <si>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</si>
  <si>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</si>
  <si>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</si>
  <si>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</si>
  <si>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</si>
  <si>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</si>
  <si>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</si>
  <si>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</si>
  <si>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</si>
  <si>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</si>
  <si>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</si>
  <si>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</si>
  <si>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</si>
  <si>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</si>
  <si>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</si>
  <si>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</si>
  <si>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</si>
  <si>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</si>
  <si>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</si>
  <si>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</si>
  <si>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</si>
  <si>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</si>
  <si>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</si>
  <si>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</si>
  <si>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</si>
  <si>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</si>
  <si>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</si>
  <si>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</si>
  <si>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</si>
  <si>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</si>
  <si>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</si>
  <si>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</si>
  <si>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</si>
  <si>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</si>
  <si>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</si>
  <si>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</si>
  <si>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</si>
  <si>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</si>
  <si>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</si>
  <si>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</si>
  <si>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</si>
  <si>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</si>
  <si>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</si>
  <si>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</si>
  <si>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</si>
  <si>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</si>
  <si>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</si>
  <si>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</si>
  <si>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</si>
  <si>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</si>
  <si>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</si>
  <si>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</si>
  <si>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</si>
  <si>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</si>
  <si>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</si>
  <si>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</si>
  <si>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</si>
  <si>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</si>
  <si>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</si>
  <si>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</si>
  <si>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</si>
  <si>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</si>
  <si>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</si>
  <si>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</si>
  <si>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</si>
  <si>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</si>
  <si>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</si>
  <si>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</si>
  <si>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</si>
  <si>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</si>
  <si>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</si>
  <si>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</si>
  <si>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</si>
  <si>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</si>
  <si>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</si>
  <si>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</si>
  <si>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</si>
  <si>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</si>
  <si>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</si>
  <si>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</si>
  <si>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</si>
  <si>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</si>
  <si>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</si>
  <si>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</si>
  <si>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</si>
  <si>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</si>
  <si>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</si>
  <si>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</si>
  <si>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</si>
  <si>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</si>
  <si>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</si>
  <si>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</si>
  <si>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</si>
  <si>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</si>
  <si>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</si>
  <si>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</si>
  <si>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</si>
  <si>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</si>
  <si>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</si>
  <si>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</si>
  <si>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</si>
  <si>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</si>
  <si>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</si>
  <si>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</si>
  <si>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</si>
  <si>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</si>
  <si>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</si>
  <si>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</si>
  <si>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</si>
  <si>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</si>
  <si>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</si>
  <si>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</si>
  <si>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</si>
  <si>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</si>
  <si>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</si>
  <si>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</si>
  <si>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</si>
  <si>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</si>
  <si>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</si>
  <si>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</si>
  <si>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</si>
  <si>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</si>
  <si>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</si>
  <si>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</si>
  <si>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</si>
  <si>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</si>
  <si>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</si>
  <si>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</si>
  <si>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</si>
  <si>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</si>
  <si>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</si>
  <si>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</si>
  <si>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</si>
  <si>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</si>
  <si>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</si>
  <si>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</si>
  <si>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</si>
  <si>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</si>
  <si>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</si>
  <si>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</si>
  <si>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</si>
  <si>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</si>
  <si>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</si>
  <si>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</si>
  <si>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</si>
  <si>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</si>
  <si>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</si>
  <si>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</si>
  <si>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</si>
  <si>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</si>
  <si>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</si>
  <si>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</si>
  <si>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</si>
  <si>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</si>
  <si>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</si>
  <si>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</si>
  <si>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</si>
  <si>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</si>
  <si>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</si>
  <si>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</si>
  <si>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</si>
  <si>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</si>
  <si>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</si>
  <si>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</si>
  <si>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</si>
  <si>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</si>
  <si>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</si>
  <si>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</si>
  <si>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</si>
  <si>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</si>
  <si>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</si>
  <si>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</si>
  <si>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</si>
  <si>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</si>
  <si>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</si>
  <si>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</si>
  <si>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</si>
  <si>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</si>
  <si>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</si>
  <si>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</si>
  <si>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</si>
  <si>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</si>
  <si>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</si>
  <si>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</si>
  <si>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</si>
  <si>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</si>
  <si>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</si>
  <si>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</si>
  <si>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</si>
  <si>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</si>
  <si>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</si>
  <si>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</si>
  <si>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</si>
  <si>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</si>
  <si>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</si>
  <si>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</si>
  <si>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</si>
  <si>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</si>
  <si>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</si>
  <si>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</si>
  <si>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</si>
  <si>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</si>
  <si>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</si>
  <si>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</si>
  <si>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</si>
  <si>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</si>
  <si>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</si>
  <si>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</si>
  <si>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</si>
  <si>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</si>
  <si>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</si>
  <si>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</si>
  <si>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</si>
  <si>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</si>
  <si>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</si>
  <si>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</si>
  <si>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</si>
  <si>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</si>
  <si>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</si>
  <si>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</si>
  <si>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</si>
  <si>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</si>
  <si>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</si>
  <si>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</si>
  <si>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</si>
  <si>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</si>
  <si>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</si>
  <si>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</si>
  <si>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</si>
  <si>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</si>
  <si>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</si>
  <si>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</si>
  <si>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</si>
  <si>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</si>
  <si>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</si>
  <si>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</si>
  <si>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</si>
  <si>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</si>
  <si>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</si>
  <si>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</si>
  <si>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</si>
  <si>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</si>
  <si>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</si>
  <si>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</si>
  <si>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</si>
  <si>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</si>
  <si>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</si>
  <si>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</si>
  <si>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</si>
  <si>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</si>
  <si>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</si>
  <si>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</si>
  <si>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</si>
  <si>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</si>
  <si>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</si>
  <si>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</si>
  <si>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</si>
  <si>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</si>
  <si>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</si>
  <si>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</si>
  <si>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</si>
  <si>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</si>
  <si>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</si>
  <si>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</si>
  <si>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</si>
  <si>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</si>
  <si>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</si>
  <si>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</si>
  <si>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</si>
  <si>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</si>
  <si>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</si>
  <si>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</si>
  <si>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</si>
  <si>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</si>
  <si>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</si>
  <si>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</si>
  <si>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</si>
  <si>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</si>
  <si>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</si>
  <si>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</si>
  <si>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</si>
  <si>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</si>
  <si>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</si>
  <si>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</si>
  <si>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</si>
  <si>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</si>
  <si>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</si>
  <si>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</si>
  <si>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</si>
  <si>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</si>
  <si>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</si>
  <si>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</si>
  <si>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</si>
  <si>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</si>
  <si>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</si>
  <si>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</si>
  <si>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</si>
  <si>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</si>
  <si>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</si>
  <si>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</si>
  <si>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</si>
  <si>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</si>
  <si>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</si>
  <si>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</si>
  <si>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</si>
  <si>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</si>
  <si>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</si>
  <si>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</si>
  <si>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</si>
  <si>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</si>
  <si>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</si>
  <si>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</si>
  <si>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</si>
  <si>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</si>
  <si>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</si>
  <si>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</si>
  <si>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</si>
  <si>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</si>
  <si>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</si>
  <si>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</si>
  <si>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</si>
  <si>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</si>
  <si>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</si>
  <si>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</si>
  <si>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</si>
  <si>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</si>
  <si>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</si>
  <si>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</si>
  <si>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</si>
  <si>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</si>
  <si>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</si>
  <si>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</si>
  <si>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</si>
  <si>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</si>
  <si>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</si>
  <si>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</si>
  <si>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</si>
  <si>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</si>
  <si>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</si>
  <si>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</si>
  <si>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</si>
  <si>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</si>
  <si>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</si>
  <si>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</si>
  <si>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</si>
  <si>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</si>
  <si>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</si>
  <si>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</si>
  <si>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</si>
  <si>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</si>
  <si>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</si>
  <si>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</si>
  <si>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</si>
  <si>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</si>
  <si>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</si>
  <si>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</si>
  <si>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</si>
  <si>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</si>
  <si>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</si>
  <si>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</si>
  <si>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</si>
  <si>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</si>
  <si>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</si>
  <si>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</si>
  <si>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</si>
  <si>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</si>
  <si>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</si>
  <si>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</si>
  <si>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</si>
  <si>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</si>
  <si>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</si>
  <si>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</si>
  <si>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</si>
  <si>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</si>
  <si>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</si>
  <si>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</si>
  <si>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</si>
  <si>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</si>
  <si>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</si>
  <si>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</si>
  <si>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</si>
  <si>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</si>
  <si>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</si>
  <si>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</si>
  <si>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</si>
  <si>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</si>
  <si>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</si>
  <si>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</si>
  <si>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</si>
  <si>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</si>
  <si>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</si>
  <si>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</si>
  <si>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</si>
  <si>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</si>
  <si>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</si>
  <si>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</si>
  <si>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</si>
  <si>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</si>
  <si>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</si>
  <si>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</si>
  <si>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</si>
  <si>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</si>
  <si>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</si>
  <si>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</si>
  <si>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</si>
  <si>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</si>
  <si>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</si>
  <si>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</si>
  <si>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</si>
  <si>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</si>
  <si>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</si>
  <si>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</si>
  <si>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</si>
  <si>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</si>
  <si>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</si>
  <si>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</si>
  <si>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</si>
  <si>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</si>
  <si>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</si>
  <si>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</si>
  <si>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</si>
  <si>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</si>
  <si>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</si>
  <si>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</si>
  <si>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</si>
  <si>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</si>
  <si>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</si>
  <si>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</si>
  <si>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</si>
  <si>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</si>
  <si>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</si>
  <si>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</si>
  <si>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</si>
  <si>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</si>
  <si>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</si>
  <si>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</si>
  <si>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</si>
  <si>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</si>
  <si>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</si>
  <si>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</si>
  <si>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</si>
  <si>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</si>
  <si>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</si>
  <si>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</si>
  <si>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</si>
  <si>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</si>
  <si>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</si>
  <si>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</si>
  <si>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</si>
  <si>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</si>
  <si>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</si>
  <si>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</si>
  <si>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</si>
  <si>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</si>
  <si>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</si>
  <si>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</si>
  <si>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</si>
  <si>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</si>
  <si>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</si>
  <si>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</si>
  <si>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</si>
  <si>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</si>
  <si>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</si>
  <si>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</si>
  <si>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</si>
  <si>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</si>
  <si>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</si>
  <si>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</si>
  <si>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</si>
  <si>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</si>
  <si>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</si>
  <si>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</si>
  <si>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</si>
  <si>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</si>
  <si>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</si>
  <si>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</si>
  <si>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</si>
  <si>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</si>
  <si>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</si>
  <si>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</si>
  <si>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</si>
  <si>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</si>
  <si>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</si>
  <si>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</si>
  <si>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</si>
  <si>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</si>
  <si>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</si>
  <si>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</si>
  <si>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</si>
  <si>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</si>
  <si>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</si>
  <si>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</si>
  <si>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</si>
  <si>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</si>
  <si>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</si>
  <si>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</si>
  <si>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</si>
  <si>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</si>
  <si>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</si>
  <si>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</si>
  <si>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</si>
  <si>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</si>
  <si>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</si>
  <si>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</si>
  <si>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</si>
  <si>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</si>
  <si>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</si>
  <si>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</si>
  <si>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</si>
  <si>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</si>
  <si>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</si>
  <si>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</si>
  <si>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</si>
  <si>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</si>
  <si>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</si>
  <si>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</si>
  <si>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</si>
  <si>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</si>
  <si>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</si>
  <si>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</si>
  <si>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</si>
  <si>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</si>
  <si>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</si>
  <si>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</si>
  <si>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</si>
  <si>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</si>
  <si>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</si>
  <si>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</si>
  <si>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</si>
  <si>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</si>
  <si>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</si>
  <si>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</si>
  <si>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</si>
  <si>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</si>
  <si>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</si>
  <si>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</si>
  <si>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</si>
  <si>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</si>
  <si>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</si>
  <si>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</si>
  <si>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</si>
  <si>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</si>
  <si>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</si>
  <si>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</si>
  <si>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</si>
  <si>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</si>
  <si>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</si>
  <si>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</si>
  <si>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</si>
  <si>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</si>
  <si>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</si>
  <si>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</si>
  <si>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</si>
  <si>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</si>
  <si>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</si>
  <si>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</si>
  <si>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</si>
  <si>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</si>
  <si>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</si>
  <si>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</si>
  <si>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</si>
  <si>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</si>
  <si>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</si>
  <si>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</si>
  <si>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</si>
  <si>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</si>
  <si>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</si>
  <si>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</si>
  <si>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</si>
  <si>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</si>
  <si>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</si>
  <si>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</si>
  <si>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</si>
  <si>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</si>
  <si>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</si>
  <si>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</si>
  <si>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</si>
  <si>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</si>
  <si>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</si>
  <si>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</si>
  <si>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</si>
  <si>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</si>
  <si>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</si>
  <si>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</si>
  <si>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</si>
  <si>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</si>
  <si>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</si>
  <si>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</si>
  <si>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</si>
  <si>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</si>
  <si>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</si>
  <si>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</si>
  <si>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</si>
  <si>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</si>
  <si>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</si>
  <si>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</si>
  <si>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</si>
  <si>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</si>
  <si>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</si>
  <si>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</si>
  <si>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</si>
  <si>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</si>
  <si>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</si>
  <si>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</si>
  <si>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</si>
  <si>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</si>
  <si>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</si>
  <si>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</si>
  <si>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</si>
  <si>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</si>
  <si>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</si>
  <si>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</si>
  <si>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</si>
  <si>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</si>
  <si>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</si>
  <si>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</si>
  <si>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</si>
  <si>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</si>
  <si>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</si>
  <si>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</si>
  <si>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</si>
  <si>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</si>
  <si>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</si>
  <si>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</si>
  <si>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</si>
  <si>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</si>
  <si>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</si>
  <si>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</si>
  <si>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</si>
  <si>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</si>
  <si>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</si>
  <si>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</si>
  <si>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</si>
  <si>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</si>
  <si>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</si>
  <si>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</si>
  <si>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</si>
  <si>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</si>
  <si>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</si>
  <si>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</si>
  <si>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</si>
  <si>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</si>
  <si>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</si>
  <si>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</si>
  <si>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</si>
  <si>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</si>
  <si>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</si>
  <si>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</si>
  <si>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</si>
  <si>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</si>
  <si>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</si>
  <si>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</si>
  <si>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</si>
  <si>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</si>
  <si>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</si>
  <si>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</si>
  <si>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</si>
  <si>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</si>
  <si>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</si>
  <si>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</si>
  <si>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</si>
  <si>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</si>
  <si>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</si>
  <si>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</si>
  <si>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</si>
  <si>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</si>
  <si>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</si>
  <si>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</si>
  <si>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</si>
  <si>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</si>
  <si>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</si>
  <si>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</si>
  <si>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</si>
  <si>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</si>
  <si>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</si>
  <si>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</si>
  <si>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</si>
  <si>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</si>
  <si>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</si>
  <si>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</si>
  <si>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</si>
  <si>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</si>
  <si>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</si>
  <si>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</si>
  <si>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</si>
  <si>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</si>
  <si>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</si>
  <si>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</si>
  <si>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</si>
  <si>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</si>
  <si>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</si>
  <si>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</si>
  <si>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</si>
  <si>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</si>
  <si>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</si>
  <si>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</si>
  <si>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</si>
  <si>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</si>
  <si>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</si>
  <si>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</si>
  <si>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</si>
  <si>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</si>
  <si>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</si>
  <si>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</si>
  <si>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</si>
  <si>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</si>
  <si>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</si>
  <si>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</si>
  <si>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</si>
  <si>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</si>
  <si>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</si>
  <si>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</si>
  <si>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</si>
  <si>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</si>
  <si>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</si>
  <si>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</si>
  <si>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</si>
  <si>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</si>
  <si>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</si>
  <si>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</si>
  <si>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</si>
  <si>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</si>
  <si>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</si>
  <si>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</si>
  <si>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</si>
  <si>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</si>
  <si>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</si>
  <si>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</si>
  <si>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</si>
  <si>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</si>
  <si>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</si>
  <si>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</si>
  <si>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</si>
  <si>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</si>
  <si>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</si>
  <si>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</si>
  <si>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</si>
  <si>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</si>
  <si>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</si>
  <si>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</si>
  <si>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</si>
  <si>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</si>
  <si>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</si>
  <si>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</si>
  <si>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</si>
  <si>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</si>
  <si>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</si>
  <si>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</si>
  <si>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</si>
  <si>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</si>
  <si>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</si>
  <si>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</si>
  <si>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</si>
  <si>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</si>
  <si>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</si>
  <si>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</si>
  <si>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</si>
  <si>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</si>
  <si>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</si>
  <si>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</si>
  <si>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</si>
  <si>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</si>
  <si>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</si>
  <si>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</si>
  <si>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</si>
  <si>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</si>
  <si>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</si>
  <si>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</si>
  <si>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</si>
  <si>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</si>
  <si>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</si>
  <si>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</si>
  <si>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</si>
  <si>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</si>
  <si>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</si>
  <si>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</si>
  <si>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</si>
  <si>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</si>
  <si>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</si>
  <si>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</si>
  <si>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</si>
  <si>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</si>
  <si>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</si>
  <si>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</si>
  <si>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</si>
  <si>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</si>
  <si>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</si>
  <si>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</si>
  <si>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</si>
  <si>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</si>
  <si>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</si>
  <si>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</si>
  <si>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</si>
  <si>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</si>
  <si>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</si>
  <si>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</si>
  <si>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</si>
  <si>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</si>
  <si>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</si>
  <si>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</si>
  <si>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</si>
  <si>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</si>
  <si>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</si>
  <si>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</si>
  <si>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</si>
  <si>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</si>
  <si>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</si>
  <si>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</si>
  <si>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</si>
  <si>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</si>
  <si>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</si>
  <si>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</si>
  <si>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</si>
  <si>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</si>
  <si>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</si>
  <si>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</si>
  <si>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</si>
  <si>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</si>
  <si>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</si>
  <si>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</si>
  <si>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</si>
  <si>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</si>
  <si>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</si>
  <si>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</si>
  <si>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</si>
  <si>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</si>
  <si>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</si>
  <si>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</si>
  <si>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</si>
  <si>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</si>
  <si>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</si>
  <si>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</si>
  <si>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</si>
  <si>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</si>
  <si>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</si>
  <si>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</si>
  <si>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</si>
  <si>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</si>
  <si>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</si>
  <si>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</si>
  <si>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</si>
  <si>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</si>
  <si>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</si>
  <si>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</si>
  <si>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</si>
  <si>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</si>
  <si>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</si>
  <si>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</si>
  <si>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</si>
  <si>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</si>
  <si>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</si>
  <si>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</si>
  <si>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</si>
  <si>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</si>
  <si>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</si>
  <si>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</si>
  <si>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</si>
  <si>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</si>
  <si>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</si>
  <si>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</si>
  <si>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</si>
  <si>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</si>
  <si>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</si>
  <si>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</si>
  <si>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</si>
  <si>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</si>
  <si>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</si>
  <si>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</si>
  <si>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</si>
  <si>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</si>
  <si>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</si>
  <si>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</si>
  <si>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</si>
  <si>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</si>
  <si>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</si>
  <si>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</si>
  <si>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</si>
  <si>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</si>
  <si>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</si>
  <si>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</si>
  <si>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</si>
  <si>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</si>
  <si>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</si>
  <si>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</si>
  <si>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</si>
  <si>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</si>
  <si>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</si>
  <si>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</si>
  <si>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</si>
  <si>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</si>
  <si>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</si>
  <si>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</si>
  <si>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</si>
  <si>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</si>
  <si>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</si>
  <si>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</si>
  <si>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</si>
  <si>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</si>
  <si>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</si>
  <si>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</si>
  <si>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</si>
  <si>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</si>
  <si>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</si>
  <si>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</si>
  <si>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</si>
  <si>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</si>
  <si>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</si>
  <si>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</si>
  <si>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</si>
  <si>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</si>
  <si>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</si>
  <si>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</si>
  <si>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</si>
  <si>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</si>
  <si>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</si>
  <si>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</si>
  <si>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</si>
  <si>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</si>
  <si>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</si>
  <si>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</si>
  <si>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</si>
  <si>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</si>
  <si>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</si>
  <si>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</si>
  <si>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</si>
  <si>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</si>
  <si>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</si>
  <si>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</si>
  <si>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</si>
  <si>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</si>
  <si>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</si>
  <si>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</si>
  <si>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</si>
  <si>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</si>
  <si>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</si>
  <si>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</si>
  <si>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</si>
  <si>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</si>
  <si>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</si>
  <si>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</si>
  <si>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</si>
  <si>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</si>
  <si>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</si>
  <si>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</si>
  <si>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</si>
  <si>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</si>
  <si>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</si>
  <si>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</si>
  <si>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</si>
  <si>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</si>
  <si>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</si>
  <si>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</si>
  <si>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</si>
  <si>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</si>
  <si>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</si>
  <si>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</si>
  <si>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</si>
  <si>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</si>
  <si>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</si>
  <si>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</si>
  <si>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</si>
  <si>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</si>
  <si>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</si>
  <si>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</si>
  <si>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</si>
  <si>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</si>
  <si>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</si>
  <si>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</si>
  <si>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</si>
  <si>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</si>
  <si>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</si>
  <si>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</si>
  <si>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</si>
  <si>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</si>
  <si>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</si>
  <si>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</si>
  <si>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</si>
  <si>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</si>
  <si>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</si>
  <si>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</si>
  <si>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</si>
  <si>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</si>
  <si>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</si>
  <si>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</si>
  <si>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</si>
  <si>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</si>
  <si>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</si>
  <si>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</si>
  <si>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</si>
  <si>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</si>
  <si>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</si>
  <si>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</si>
  <si>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</si>
  <si>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</si>
  <si>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</si>
  <si>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</si>
  <si>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</si>
  <si>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</si>
  <si>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</si>
  <si>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</si>
  <si>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</si>
  <si>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</si>
  <si>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</si>
  <si>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</si>
  <si>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</si>
  <si>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</si>
  <si>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</si>
  <si>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</si>
  <si>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</si>
  <si>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</si>
  <si>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</si>
  <si>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</si>
  <si>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</si>
  <si>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</si>
  <si>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</si>
  <si>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</si>
  <si>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</si>
  <si>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</si>
  <si>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</si>
  <si>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</si>
  <si>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</si>
  <si>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</si>
  <si>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</si>
  <si>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</si>
  <si>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</si>
  <si>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</si>
  <si>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</si>
  <si>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</si>
  <si>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</si>
  <si>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</si>
  <si>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</si>
  <si>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</si>
  <si>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</si>
  <si>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</si>
  <si>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</si>
  <si>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</si>
  <si>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</si>
  <si>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</si>
  <si>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</si>
  <si>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</si>
  <si>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</si>
  <si>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</si>
  <si>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</si>
  <si>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</si>
  <si>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</si>
  <si>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</si>
  <si>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</si>
  <si>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</si>
  <si>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</si>
  <si>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</si>
  <si>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</si>
  <si>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</si>
  <si>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</si>
  <si>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</si>
  <si>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</si>
  <si>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</si>
  <si>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</si>
  <si>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</si>
  <si>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</si>
  <si>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</si>
  <si>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</si>
  <si>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</si>
  <si>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</si>
  <si>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</si>
  <si>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</si>
  <si>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</si>
  <si>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</si>
  <si>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</si>
  <si>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</si>
  <si>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</si>
  <si>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</si>
  <si>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</si>
  <si>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</si>
  <si>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</si>
  <si>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</si>
  <si>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</si>
  <si>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</si>
  <si>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</si>
  <si>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</si>
  <si>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</si>
  <si>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</si>
  <si>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</si>
  <si>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</si>
  <si>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</si>
  <si>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</si>
  <si>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</si>
  <si>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</si>
  <si>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</si>
  <si>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</si>
  <si>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</si>
  <si>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</si>
  <si>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</si>
  <si>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</si>
  <si>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</si>
  <si>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</si>
  <si>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</si>
  <si>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</si>
  <si>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</si>
  <si>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</si>
  <si>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</si>
  <si>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</si>
  <si>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</si>
  <si>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</si>
  <si>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</si>
  <si>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</si>
  <si>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</si>
  <si>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</si>
  <si>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</si>
  <si>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</si>
  <si>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</si>
  <si>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</si>
  <si>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</si>
  <si>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</si>
  <si>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</si>
  <si>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</si>
  <si>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</si>
  <si>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</si>
  <si>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</si>
  <si>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</si>
  <si>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</si>
  <si>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</si>
  <si>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</si>
  <si>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</si>
  <si>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</si>
  <si>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</si>
  <si>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</si>
  <si>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</si>
  <si>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</si>
  <si>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</si>
  <si>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</si>
  <si>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</si>
  <si>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</si>
  <si>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</si>
  <si>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</si>
  <si>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</si>
  <si>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</si>
  <si>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</si>
  <si>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</si>
  <si>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</si>
  <si>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</si>
  <si>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</si>
  <si>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</si>
  <si>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</si>
  <si>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</si>
  <si>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</si>
  <si>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</si>
  <si>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</si>
  <si>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</si>
  <si>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</si>
  <si>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</si>
  <si>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</si>
  <si>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</si>
  <si>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</si>
  <si>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</si>
  <si>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</si>
  <si>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</si>
  <si>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</si>
  <si>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</si>
  <si>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</si>
  <si>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</si>
  <si>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</si>
  <si>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</si>
  <si>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</si>
  <si>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</si>
  <si>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</si>
  <si>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</si>
  <si>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</si>
  <si>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</si>
  <si>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</si>
  <si>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</si>
  <si>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</si>
  <si>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</si>
  <si>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</si>
  <si>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</si>
  <si>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</si>
  <si>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</si>
  <si>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</si>
  <si>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</si>
  <si>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</si>
  <si>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</si>
  <si>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</si>
  <si>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</si>
  <si>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</si>
  <si>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</si>
  <si>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</si>
  <si>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</si>
  <si>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</si>
  <si>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</si>
  <si>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</si>
  <si>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</si>
  <si>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</si>
  <si>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</si>
  <si>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</si>
  <si>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</si>
  <si>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</si>
  <si>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</si>
  <si>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</si>
  <si>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</si>
  <si>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</si>
  <si>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</si>
  <si>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</si>
  <si>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</si>
  <si>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</si>
  <si>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</si>
  <si>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</si>
  <si>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</si>
  <si>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</si>
  <si>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</si>
  <si>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</si>
  <si>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</si>
  <si>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</si>
  <si>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</si>
  <si>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</si>
  <si>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</si>
  <si>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</si>
  <si>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</si>
  <si>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</si>
  <si>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</si>
  <si>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</si>
  <si>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</si>
  <si>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</si>
  <si>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</si>
  <si>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</si>
  <si>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</si>
  <si>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</si>
  <si>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</si>
  <si>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</si>
  <si>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</si>
  <si>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</si>
  <si>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</si>
  <si>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</si>
  <si>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</si>
  <si>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</si>
  <si>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</si>
  <si>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</si>
  <si>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</si>
  <si>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</si>
  <si>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</si>
  <si>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</si>
  <si>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</si>
  <si>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</si>
  <si>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</si>
  <si>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</si>
  <si>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</si>
  <si>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</si>
  <si>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</si>
  <si>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</si>
  <si>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</si>
  <si>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</si>
  <si>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</si>
  <si>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</si>
  <si>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</si>
  <si>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</si>
  <si>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</si>
  <si>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</si>
  <si>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</si>
  <si>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</si>
  <si>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</si>
  <si>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</si>
  <si>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</si>
  <si>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</si>
  <si>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</si>
  <si>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</si>
  <si>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</si>
  <si>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</si>
  <si>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</si>
  <si>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</si>
  <si>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</si>
  <si>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</si>
  <si>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</si>
  <si>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</si>
  <si>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</si>
  <si>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</si>
  <si>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</si>
  <si>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</si>
  <si>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</si>
  <si>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</si>
  <si>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</si>
  <si>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</si>
  <si>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</si>
  <si>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</si>
  <si>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</si>
  <si>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</si>
  <si>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</si>
  <si>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</si>
  <si>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</si>
  <si>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</si>
  <si>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</si>
  <si>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</si>
  <si>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</si>
  <si>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</si>
  <si>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</si>
  <si>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</si>
  <si>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</si>
  <si>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</si>
  <si>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</si>
  <si>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</si>
  <si>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</si>
  <si>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</si>
  <si>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</si>
  <si>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</si>
  <si>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</si>
  <si>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</si>
  <si>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</si>
  <si>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</si>
  <si>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</si>
  <si>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</si>
  <si>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</si>
  <si>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</si>
  <si>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</si>
  <si>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</si>
  <si>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</si>
  <si>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</si>
  <si>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</si>
  <si>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</si>
  <si>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</si>
  <si>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</si>
  <si>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</si>
  <si>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</si>
  <si>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</si>
  <si>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</si>
  <si>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</si>
  <si>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</si>
  <si>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</si>
  <si>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</si>
  <si>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</si>
  <si>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</si>
  <si>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</si>
  <si>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</si>
  <si>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</si>
  <si>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</si>
  <si>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</si>
  <si>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</si>
  <si>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</si>
  <si>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</si>
  <si>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</si>
  <si>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</si>
  <si>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</si>
  <si>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</si>
  <si>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</si>
  <si>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</si>
  <si>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</si>
  <si>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</si>
  <si>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</si>
  <si>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</si>
  <si>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</si>
  <si>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</si>
  <si>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</si>
  <si>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</si>
  <si>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</si>
  <si>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</si>
  <si>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</si>
  <si>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</si>
  <si>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</si>
  <si>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</si>
  <si>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</si>
  <si>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</si>
  <si>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</si>
  <si>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</si>
  <si>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</si>
  <si>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</si>
  <si>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</si>
  <si>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</si>
  <si>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</si>
  <si>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</si>
  <si>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</si>
  <si>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</si>
  <si>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</si>
  <si>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</si>
  <si>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</si>
  <si>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</si>
  <si>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</si>
  <si>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</si>
  <si>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</si>
  <si>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</si>
  <si>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</si>
  <si>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</si>
  <si>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</si>
  <si>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</si>
  <si>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</si>
  <si>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</si>
  <si>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</si>
  <si>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</si>
  <si>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</si>
  <si>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</si>
  <si>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</si>
  <si>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</si>
  <si>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</si>
  <si>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</si>
  <si>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</si>
  <si>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</si>
  <si>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</si>
  <si>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</si>
  <si>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</si>
  <si>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</si>
  <si>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</si>
  <si>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</si>
  <si>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</si>
  <si>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</si>
  <si>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</si>
  <si>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</si>
  <si>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</si>
  <si>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</si>
  <si>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</si>
  <si>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</si>
  <si>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</si>
  <si>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</si>
  <si>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</si>
  <si>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</si>
  <si>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</si>
  <si>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</si>
  <si>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</si>
  <si>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</si>
  <si>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</si>
  <si>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</si>
  <si>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</si>
  <si>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</si>
  <si>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</si>
  <si>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</si>
  <si>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</si>
  <si>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</si>
  <si>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</si>
  <si>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</si>
  <si>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</si>
  <si>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</si>
  <si>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</si>
  <si>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</si>
  <si>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</si>
  <si>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</si>
  <si>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</si>
  <si>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</si>
  <si>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</si>
  <si>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</si>
  <si>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</si>
  <si>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</si>
  <si>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</si>
  <si>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</si>
  <si>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</si>
  <si>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</si>
  <si>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</si>
  <si>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</si>
  <si>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</si>
  <si>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</si>
  <si>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</si>
  <si>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</si>
  <si>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</si>
  <si>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</si>
  <si>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</si>
  <si>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</si>
  <si>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</si>
  <si>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</si>
  <si>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</si>
  <si>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</si>
  <si>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</si>
  <si>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</si>
  <si>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</si>
  <si>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</si>
  <si>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</si>
  <si>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</si>
  <si>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</si>
  <si>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</si>
  <si>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</si>
  <si>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</si>
  <si>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</si>
  <si>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</si>
  <si>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</si>
  <si>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</si>
  <si>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</si>
  <si>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</si>
  <si>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</si>
  <si>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</si>
  <si>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</si>
  <si>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</si>
  <si>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</si>
  <si>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</si>
  <si>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</si>
  <si>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</si>
  <si>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</si>
  <si>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</si>
  <si>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</si>
  <si>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</si>
  <si>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</si>
  <si>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</si>
  <si>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</si>
  <si>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</si>
  <si>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</si>
  <si>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</si>
  <si>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</si>
  <si>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</si>
  <si>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</si>
  <si>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</si>
  <si>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</si>
  <si>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</si>
  <si>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</si>
  <si>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</si>
  <si>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</si>
  <si>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</si>
  <si>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</si>
  <si>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</si>
  <si>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</si>
  <si>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</si>
  <si>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</si>
  <si>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</si>
  <si>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</si>
  <si>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</si>
  <si>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</si>
  <si>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</si>
  <si>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</si>
  <si>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</si>
  <si>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</si>
  <si>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</si>
  <si>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</si>
  <si>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</si>
  <si>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</si>
  <si>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</si>
  <si>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</si>
  <si>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</si>
  <si>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</si>
  <si>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</si>
  <si>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</si>
  <si>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</si>
  <si>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</si>
  <si>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</si>
  <si>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</si>
  <si>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</si>
  <si>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</si>
  <si>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</si>
  <si>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</si>
  <si>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</si>
  <si>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</si>
  <si>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</si>
  <si>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</si>
  <si>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</si>
  <si>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</si>
  <si>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</si>
  <si>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</si>
  <si>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</si>
  <si>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</si>
  <si>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</si>
  <si>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</si>
  <si>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</si>
  <si>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</si>
  <si>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</si>
  <si>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</si>
  <si>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</si>
  <si>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</si>
  <si>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</si>
  <si>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</si>
  <si>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</si>
  <si>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</si>
  <si>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</si>
  <si>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</si>
  <si>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</si>
  <si>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</si>
  <si>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</si>
  <si>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</si>
  <si>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</si>
  <si>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</si>
  <si>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</si>
  <si>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</si>
  <si>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</si>
  <si>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</si>
  <si>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</si>
  <si>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</si>
  <si>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</si>
  <si>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</si>
  <si>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</si>
  <si>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</si>
  <si>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</si>
  <si>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</si>
  <si>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</si>
  <si>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</si>
  <si>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</si>
  <si>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</si>
  <si>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</si>
  <si>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</si>
  <si>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</si>
  <si>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</si>
  <si>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</si>
  <si>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</si>
  <si>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</si>
  <si>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</si>
  <si>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</si>
  <si>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</si>
  <si>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</si>
  <si>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</si>
  <si>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</si>
  <si>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</si>
  <si>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</si>
  <si>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</si>
  <si>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</si>
  <si>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</si>
  <si>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</si>
  <si>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</si>
  <si>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</si>
  <si>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</si>
  <si>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</si>
  <si>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</si>
  <si>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</si>
  <si>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</si>
  <si>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</si>
  <si>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</si>
  <si>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</si>
  <si>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</si>
  <si>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</si>
  <si>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</si>
  <si>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</si>
  <si>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</si>
  <si>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</si>
  <si>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</si>
  <si>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</si>
  <si>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</si>
  <si>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</si>
  <si>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</si>
  <si>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</si>
  <si>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</si>
  <si>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</si>
  <si>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</si>
  <si>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</si>
  <si>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</si>
  <si>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</si>
  <si>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</si>
  <si>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</si>
  <si>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</si>
  <si>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</si>
  <si>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</si>
  <si>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</si>
  <si>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</si>
  <si>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</si>
  <si>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</si>
  <si>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</si>
  <si>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</si>
  <si>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</si>
  <si>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</si>
  <si>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</si>
  <si>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</si>
  <si>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</si>
  <si>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</si>
  <si>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</si>
  <si>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</si>
  <si>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</si>
  <si>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</si>
  <si>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</si>
  <si>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</si>
  <si>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</si>
  <si>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</si>
  <si>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</si>
  <si>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</si>
  <si>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</si>
  <si>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</si>
  <si>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</si>
  <si>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</si>
  <si>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</si>
  <si>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</si>
  <si>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</si>
  <si>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</si>
  <si>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</si>
  <si>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</si>
  <si>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</si>
  <si>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</si>
  <si>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</si>
  <si>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</si>
  <si>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</si>
  <si>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</si>
  <si>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</si>
  <si>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</si>
  <si>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</si>
  <si>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</si>
  <si>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</si>
  <si>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</si>
  <si>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</si>
  <si>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</si>
  <si>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</si>
  <si>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</si>
  <si>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</si>
  <si>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</si>
  <si>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</si>
  <si>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</si>
  <si>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</si>
  <si>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</si>
  <si>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</si>
  <si>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</si>
  <si>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</si>
  <si>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</si>
  <si>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</si>
  <si>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</si>
  <si>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</si>
  <si>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</si>
  <si>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</si>
  <si>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</si>
  <si>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</si>
  <si>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</si>
  <si>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</si>
  <si>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</si>
  <si>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</si>
  <si>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</si>
  <si>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</si>
  <si>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</si>
  <si>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</si>
  <si>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</si>
  <si>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</si>
  <si>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</si>
  <si>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</si>
  <si>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</si>
  <si>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</si>
  <si>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</si>
  <si>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</si>
  <si>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</si>
  <si>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</si>
  <si>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</si>
  <si>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</si>
  <si>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</si>
  <si>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</si>
  <si>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</si>
  <si>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</si>
  <si>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</si>
  <si>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</si>
  <si>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</si>
  <si>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</si>
  <si>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</si>
  <si>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</si>
  <si>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</si>
  <si>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</si>
  <si>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</si>
  <si>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</si>
  <si>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</si>
  <si>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</si>
  <si>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</si>
  <si>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</si>
  <si>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</si>
  <si>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</si>
  <si>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</si>
  <si>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</si>
  <si>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</si>
  <si>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</si>
  <si>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</si>
  <si>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</si>
  <si>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</si>
  <si>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</si>
  <si>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</si>
  <si>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</si>
  <si>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</si>
  <si>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</si>
  <si>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</si>
  <si>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</si>
  <si>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</si>
  <si>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</si>
  <si>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</si>
  <si>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</si>
  <si>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</si>
  <si>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</si>
  <si>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</si>
  <si>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</si>
  <si>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</si>
  <si>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</si>
  <si>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</si>
  <si>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</si>
  <si>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</si>
  <si>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</si>
  <si>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</si>
  <si>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</si>
  <si>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</si>
  <si>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</si>
  <si>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</si>
  <si>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</si>
  <si>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</si>
  <si>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</si>
  <si>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</si>
  <si>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</si>
  <si>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</si>
  <si>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</si>
  <si>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</si>
  <si>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</si>
  <si>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</si>
  <si>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</si>
  <si>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</si>
  <si>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</si>
  <si>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</si>
  <si>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</si>
  <si>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</si>
  <si>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</si>
  <si>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</si>
  <si>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</si>
  <si>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</si>
  <si>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</si>
  <si>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</si>
  <si>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</si>
  <si>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</si>
  <si>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</si>
  <si>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</si>
  <si>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</si>
  <si>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</si>
  <si>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</si>
  <si>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</si>
  <si>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</si>
  <si>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</si>
  <si>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</si>
  <si>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</si>
  <si>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</si>
  <si>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</si>
  <si>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</si>
  <si>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</si>
  <si>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</si>
  <si>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</si>
  <si>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</si>
  <si>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</si>
  <si>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</si>
  <si>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</si>
  <si>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</si>
  <si>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</si>
  <si>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</si>
  <si>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</si>
  <si>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</si>
  <si>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</si>
  <si>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</si>
  <si>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</si>
  <si>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</si>
  <si>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</si>
  <si>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</si>
  <si>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</si>
  <si>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</si>
  <si>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</si>
  <si>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</si>
  <si>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</si>
  <si>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</si>
  <si>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</si>
  <si>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</si>
  <si>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</si>
  <si>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</si>
  <si>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</si>
  <si>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</si>
  <si>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</si>
  <si>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</si>
  <si>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</si>
  <si>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</si>
  <si>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</si>
  <si>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</si>
  <si>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</si>
  <si>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</si>
  <si>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</si>
  <si>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</si>
  <si>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</si>
  <si>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</si>
  <si>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</si>
  <si>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</si>
  <si>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</si>
  <si>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</si>
  <si>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</si>
  <si>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</si>
  <si>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</si>
  <si>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</si>
  <si>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</si>
  <si>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</si>
  <si>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</si>
  <si>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</si>
  <si>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</si>
  <si>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</si>
  <si>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</si>
  <si>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</si>
  <si>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</si>
  <si>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</si>
  <si>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</si>
  <si>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</si>
  <si>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</si>
  <si>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</si>
  <si>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</si>
  <si>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</si>
  <si>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</si>
  <si>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</si>
  <si>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</si>
  <si>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</si>
  <si>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</si>
  <si>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</si>
  <si>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</si>
  <si>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</si>
  <si>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</si>
  <si>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</si>
  <si>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</si>
  <si>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</si>
  <si>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</si>
  <si>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</si>
  <si>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</si>
  <si>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</si>
  <si>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</si>
  <si>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</si>
  <si>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</si>
  <si>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</si>
  <si>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</si>
  <si>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</si>
  <si>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</si>
  <si>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</si>
  <si>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</si>
  <si>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</si>
  <si>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</si>
  <si>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</si>
  <si>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</si>
  <si>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</si>
  <si>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</si>
  <si>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</si>
  <si>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</si>
  <si>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</si>
  <si>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</si>
  <si>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</si>
  <si>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</si>
  <si>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</si>
  <si>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</si>
  <si>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</si>
  <si>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</si>
  <si>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</si>
  <si>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</si>
  <si>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</si>
  <si>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</si>
  <si>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</si>
  <si>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</si>
  <si>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</si>
  <si>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</si>
  <si>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</si>
  <si>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</si>
  <si>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</si>
  <si>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</si>
  <si>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</si>
  <si>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</si>
  <si>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</si>
  <si>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</si>
  <si>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</si>
  <si>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</si>
  <si>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</si>
  <si>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</si>
  <si>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</si>
  <si>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</si>
  <si>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</si>
  <si>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</si>
  <si>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</si>
  <si>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</si>
  <si>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</si>
  <si>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</si>
  <si>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</si>
  <si>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</si>
  <si>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</si>
  <si>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</si>
  <si>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</si>
  <si>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</si>
  <si>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</si>
  <si>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</si>
  <si>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</si>
  <si>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</si>
  <si>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</si>
  <si>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</si>
  <si>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</si>
  <si>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</si>
  <si>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</si>
  <si>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</si>
  <si>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</si>
  <si>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</si>
  <si>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</si>
  <si>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</si>
  <si>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</si>
  <si>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</si>
  <si>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</si>
  <si>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</si>
  <si>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</si>
  <si>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</si>
  <si>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</si>
  <si>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</si>
  <si>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</si>
  <si>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</si>
  <si>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</si>
  <si>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</si>
  <si>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</si>
  <si>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</si>
  <si>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</si>
  <si>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</si>
  <si>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</si>
  <si>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</si>
  <si>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</si>
  <si>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</si>
  <si>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</si>
  <si>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</si>
  <si>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</si>
  <si>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</si>
  <si>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</si>
  <si>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</si>
  <si>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</si>
  <si>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</si>
  <si>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</si>
  <si>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</si>
  <si>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</si>
  <si>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</si>
  <si>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</si>
  <si>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</si>
  <si>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</si>
  <si>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</si>
  <si>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</si>
  <si>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</si>
  <si>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</si>
  <si>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</si>
  <si>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</si>
  <si>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</si>
  <si>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</si>
  <si>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</si>
  <si>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</si>
  <si>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</si>
  <si>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</si>
  <si>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</si>
  <si>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</si>
  <si>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</si>
  <si>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</si>
  <si>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</si>
  <si>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</si>
  <si>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</si>
  <si>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</si>
  <si>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</si>
  <si>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</si>
  <si>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</si>
  <si>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</si>
  <si>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</si>
  <si>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</si>
  <si>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</si>
  <si>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</si>
  <si>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</si>
  <si>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</si>
  <si>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</si>
  <si>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</si>
  <si>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</si>
  <si>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</si>
  <si>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</si>
  <si>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</si>
  <si>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</si>
  <si>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</si>
  <si>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</si>
  <si>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</si>
  <si>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</si>
  <si>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</si>
  <si>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</si>
  <si>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</si>
  <si>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</si>
  <si>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</si>
  <si>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</si>
  <si>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</si>
  <si>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</si>
  <si>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</si>
  <si>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</si>
  <si>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</si>
  <si>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</si>
  <si>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</si>
  <si>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</si>
  <si>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</si>
  <si>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</si>
  <si>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</si>
  <si>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</si>
  <si>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</si>
  <si>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</si>
  <si>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</si>
  <si>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</si>
  <si>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</si>
  <si>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</si>
  <si>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</si>
  <si>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</si>
  <si>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</si>
  <si>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</si>
  <si>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</si>
  <si>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</si>
  <si>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</si>
  <si>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</si>
  <si>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</si>
  <si>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</si>
  <si>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</si>
  <si>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</si>
  <si>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</si>
  <si>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</si>
  <si>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</si>
  <si>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</si>
  <si>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</si>
  <si>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</si>
  <si>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</si>
  <si>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</si>
  <si>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</si>
  <si>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</si>
  <si>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</si>
  <si>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</si>
  <si>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</si>
  <si>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</si>
  <si>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</si>
  <si>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</si>
  <si>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</si>
  <si>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</si>
  <si>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</si>
  <si>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</si>
  <si>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</si>
  <si>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</si>
  <si>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</si>
  <si>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</si>
  <si>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</si>
  <si>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</si>
  <si>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</si>
  <si>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</si>
  <si>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</si>
  <si>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</si>
  <si>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</si>
  <si>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</si>
  <si>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</si>
  <si>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</si>
  <si>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</si>
  <si>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</si>
  <si>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</si>
  <si>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</si>
  <si>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</si>
  <si>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</si>
  <si>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</si>
  <si>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</si>
  <si>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</si>
  <si>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</si>
  <si>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</si>
  <si>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</si>
  <si>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</si>
  <si>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</si>
  <si>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</si>
  <si>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</si>
  <si>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</si>
  <si>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</si>
  <si>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</si>
  <si>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</si>
  <si>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</si>
  <si>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</si>
  <si>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</si>
  <si>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</si>
  <si>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</si>
  <si>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</si>
  <si>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</si>
  <si>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</si>
  <si>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</si>
  <si>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</si>
  <si>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</si>
  <si>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</si>
  <si>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</si>
  <si>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</si>
  <si>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</si>
  <si>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</si>
  <si>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</si>
  <si>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</si>
  <si>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</si>
  <si>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</si>
  <si>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</si>
  <si>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</si>
  <si>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</si>
  <si>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</si>
  <si>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</si>
  <si>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</si>
  <si>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</si>
  <si>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</si>
  <si>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</si>
  <si>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</si>
  <si>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</si>
  <si>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</si>
  <si>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</si>
  <si>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</si>
  <si>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</si>
  <si>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</si>
  <si>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</si>
  <si>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</si>
  <si>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</si>
  <si>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</si>
  <si>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</si>
  <si>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</si>
  <si>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</si>
  <si>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</si>
  <si>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</si>
  <si>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</si>
  <si>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</si>
  <si>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</si>
  <si>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</si>
  <si>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</si>
  <si>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</si>
  <si>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</si>
  <si>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</si>
  <si>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</si>
  <si>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</si>
  <si>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</si>
  <si>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</si>
  <si>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</si>
  <si>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</si>
  <si>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</si>
  <si>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</si>
  <si>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</si>
  <si>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</si>
  <si>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</si>
  <si>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</si>
  <si>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</si>
  <si>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</si>
  <si>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</si>
  <si>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</si>
  <si>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</si>
  <si>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</si>
  <si>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</si>
  <si>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</si>
  <si>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</si>
  <si>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</si>
  <si>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</si>
  <si>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</si>
  <si>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</si>
  <si>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</si>
  <si>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</si>
  <si>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</si>
  <si>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</si>
  <si>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</si>
  <si>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</si>
  <si>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</si>
  <si>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</si>
  <si>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</si>
  <si>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</si>
  <si>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</si>
  <si>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</si>
  <si>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</si>
  <si>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</si>
  <si>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</si>
  <si>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</si>
  <si>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</si>
  <si>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</si>
  <si>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</si>
  <si>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</si>
  <si>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</si>
  <si>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</si>
  <si>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</si>
  <si>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</si>
  <si>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</si>
  <si>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</si>
  <si>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</si>
  <si>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</si>
  <si>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</si>
  <si>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</si>
  <si>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</si>
  <si>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</si>
  <si>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</si>
  <si>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</si>
  <si>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</si>
  <si>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</si>
  <si>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</si>
  <si>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</si>
  <si>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</si>
  <si>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</si>
  <si>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</si>
  <si>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</si>
  <si>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</si>
  <si>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</si>
  <si>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</si>
  <si>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</si>
  <si>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</si>
  <si>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</si>
  <si>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</si>
  <si>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</si>
  <si>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</si>
  <si>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</si>
  <si>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</si>
  <si>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</si>
  <si>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</si>
  <si>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</si>
  <si>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</si>
  <si>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</si>
  <si>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</si>
  <si>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</si>
  <si>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</si>
  <si>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</si>
  <si>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</si>
  <si>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</si>
  <si>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</si>
  <si>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</si>
  <si>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</si>
  <si>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</si>
  <si>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</si>
  <si>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</si>
  <si>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</si>
  <si>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</si>
  <si>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</si>
  <si>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</si>
  <si>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</si>
  <si>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</si>
  <si>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</si>
  <si>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</si>
  <si>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</si>
  <si>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</si>
  <si>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</si>
  <si>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</si>
  <si>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</si>
  <si>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</si>
  <si>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</si>
  <si>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</si>
  <si>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</si>
  <si>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</si>
  <si>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</si>
  <si>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</si>
  <si>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</si>
  <si>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</si>
  <si>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</si>
  <si>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</si>
  <si>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</si>
  <si>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</si>
  <si>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</si>
  <si>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</si>
  <si>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</si>
  <si>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</si>
  <si>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</si>
  <si>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</si>
  <si>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</si>
  <si>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</si>
  <si>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</si>
  <si>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</si>
  <si>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</si>
  <si>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</si>
  <si>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</si>
  <si>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</si>
  <si>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</si>
  <si>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</si>
  <si>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</si>
  <si>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</si>
  <si>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</si>
  <si>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</si>
  <si>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</si>
  <si>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</si>
  <si>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</si>
  <si>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</si>
  <si>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</si>
  <si>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</si>
  <si>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</si>
  <si>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</si>
  <si>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</si>
  <si>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</si>
  <si>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</si>
  <si>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</si>
  <si>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</si>
  <si>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</si>
  <si>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</si>
  <si>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</si>
  <si>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</si>
  <si>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</si>
  <si>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</si>
  <si>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</si>
  <si>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</si>
  <si>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</si>
  <si>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</si>
  <si>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</si>
  <si>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</si>
  <si>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</si>
  <si>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</si>
  <si>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</si>
  <si>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</si>
  <si>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</si>
  <si>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</si>
  <si>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</si>
  <si>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</si>
  <si>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</si>
  <si>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</si>
  <si>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</si>
  <si>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</si>
  <si>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</si>
  <si>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</si>
  <si>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</si>
  <si>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</si>
  <si>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</si>
  <si>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</si>
  <si>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</si>
  <si>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</si>
  <si>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</si>
  <si>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</si>
  <si>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</si>
  <si>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</si>
  <si>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</si>
  <si>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</si>
  <si>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</si>
  <si>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</si>
  <si>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</si>
  <si>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</si>
  <si>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</si>
  <si>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</si>
  <si>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</si>
  <si>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</si>
  <si>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</si>
  <si>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</si>
  <si>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</si>
  <si>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</si>
  <si>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</si>
  <si>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</si>
  <si>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</si>
  <si>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</si>
  <si>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</si>
  <si>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</si>
  <si>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</si>
  <si>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</si>
  <si>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</si>
  <si>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</si>
  <si>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</si>
  <si>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</si>
  <si>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</si>
  <si>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</si>
  <si>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</si>
  <si>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</si>
  <si>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</si>
  <si>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</si>
  <si>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</si>
  <si>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</si>
  <si>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</si>
  <si>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</si>
  <si>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</si>
  <si>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</si>
  <si>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</si>
  <si>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</si>
  <si>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</si>
  <si>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</si>
  <si>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</si>
  <si>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</si>
  <si>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</si>
  <si>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</si>
  <si>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</si>
  <si>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</si>
  <si>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</si>
  <si>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</si>
  <si>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</si>
  <si>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</si>
  <si>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</si>
  <si>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</si>
  <si>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</si>
  <si>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</si>
  <si>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</si>
  <si>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</si>
  <si>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</si>
  <si>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</si>
  <si>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</si>
  <si>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</si>
  <si>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</si>
  <si>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</si>
  <si>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</si>
  <si>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</si>
  <si>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</si>
  <si>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</si>
  <si>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</si>
  <si>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</si>
  <si>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</si>
  <si>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</si>
  <si>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</si>
  <si>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</si>
  <si>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</si>
  <si>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</si>
  <si>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</si>
  <si>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</si>
  <si>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</si>
  <si>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</si>
  <si>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</si>
  <si>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</si>
  <si>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</si>
  <si>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</si>
  <si>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</si>
  <si>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</si>
  <si>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</si>
  <si>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</si>
  <si>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</si>
  <si>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</si>
  <si>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</si>
  <si>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</si>
  <si>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</si>
  <si>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</si>
  <si>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</si>
  <si>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</si>
  <si>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</si>
  <si>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</si>
  <si>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</si>
  <si>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</si>
  <si>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</si>
  <si>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</si>
  <si>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</si>
  <si>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</si>
  <si>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</si>
  <si>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</si>
  <si>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</si>
  <si>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</si>
  <si>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</si>
  <si>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</si>
  <si>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</si>
  <si>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</si>
  <si>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</si>
  <si>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</si>
  <si>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</si>
  <si>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</si>
  <si>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</si>
  <si>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</si>
  <si>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</si>
  <si>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</si>
  <si>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</si>
  <si>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</si>
  <si>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</si>
  <si>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</si>
  <si>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</si>
  <si>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</si>
  <si>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</si>
  <si>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</si>
  <si>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</si>
  <si>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</si>
  <si>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</si>
  <si>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</si>
  <si>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</si>
  <si>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</si>
  <si>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</si>
  <si>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</si>
  <si>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</si>
  <si>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</si>
  <si>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</si>
  <si>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</si>
  <si>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</si>
  <si>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</si>
  <si>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</si>
  <si>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</si>
  <si>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</si>
  <si>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</si>
  <si>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</si>
  <si>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</si>
  <si>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</si>
  <si>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</si>
  <si>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</si>
  <si>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</si>
  <si>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</si>
  <si>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</si>
  <si>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</si>
  <si>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</si>
  <si>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</si>
  <si>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</si>
  <si>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</si>
  <si>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</si>
  <si>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</si>
  <si>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</si>
  <si>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</si>
  <si>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</si>
  <si>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</si>
  <si>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</si>
  <si>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</si>
  <si>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</si>
  <si>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</si>
  <si>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</si>
  <si>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</si>
  <si>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</si>
  <si>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</si>
  <si>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</si>
  <si>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</si>
  <si>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</si>
  <si>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</si>
  <si>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</si>
  <si>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</si>
  <si>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</si>
  <si>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</si>
  <si>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</si>
  <si>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</si>
  <si>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</si>
  <si>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</si>
  <si>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</si>
  <si>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</si>
  <si>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</si>
  <si>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</si>
  <si>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</si>
  <si>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</si>
  <si>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</si>
  <si>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</si>
  <si>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</si>
  <si>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</si>
  <si>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</si>
  <si>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</si>
  <si>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</si>
  <si>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</si>
  <si>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</si>
  <si>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</si>
  <si>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</si>
  <si>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</si>
  <si>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</si>
  <si>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</si>
  <si>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</si>
  <si>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</si>
  <si>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</si>
  <si>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</si>
  <si>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</si>
  <si>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</si>
  <si>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</si>
  <si>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</si>
  <si>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</si>
  <si>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</si>
  <si>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</si>
  <si>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</si>
  <si>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</si>
  <si>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</si>
  <si>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</si>
  <si>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</si>
  <si>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</si>
  <si>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</si>
  <si>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</si>
  <si>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</si>
  <si>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</si>
  <si>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</si>
  <si>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</si>
  <si>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</si>
  <si>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</si>
  <si>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</si>
  <si>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</si>
  <si>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</si>
  <si>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</si>
  <si>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</si>
  <si>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</si>
  <si>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</si>
  <si>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</si>
  <si>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</si>
  <si>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</si>
  <si>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</si>
  <si>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</si>
  <si>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</si>
  <si>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</si>
  <si>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</si>
  <si>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</si>
  <si>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</si>
  <si>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</si>
  <si>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</si>
  <si>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</si>
  <si>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</si>
  <si>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</si>
  <si>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</si>
  <si>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</si>
  <si>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</si>
  <si>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</si>
  <si>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</si>
  <si>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</si>
  <si>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</si>
  <si>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</si>
  <si>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</si>
  <si>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</si>
  <si>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</si>
  <si>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</si>
  <si>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</si>
  <si>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</si>
  <si>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</si>
  <si>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</si>
  <si>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</si>
  <si>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</si>
  <si>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</si>
  <si>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</si>
  <si>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</si>
  <si>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</si>
  <si>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</si>
  <si>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</si>
  <si>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</si>
  <si>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</si>
  <si>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</si>
  <si>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</si>
  <si>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</si>
  <si>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</si>
  <si>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</si>
  <si>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</si>
  <si>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</si>
  <si>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</si>
  <si>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</si>
  <si>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</si>
  <si>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</si>
  <si>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</si>
  <si>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</si>
  <si>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</si>
  <si>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</si>
  <si>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</si>
  <si>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</si>
  <si>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</si>
  <si>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</si>
  <si>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</si>
  <si>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</si>
  <si>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</si>
  <si>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</si>
  <si>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</si>
  <si>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</si>
  <si>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</si>
  <si>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</si>
  <si>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</si>
  <si>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</si>
  <si>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</si>
  <si>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</si>
  <si>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</si>
  <si>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</si>
  <si>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</si>
  <si>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</si>
  <si>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</si>
  <si>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</si>
  <si>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</si>
  <si>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</si>
  <si>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</si>
  <si>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</si>
  <si>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</si>
  <si>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</si>
  <si>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</si>
  <si>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</si>
  <si>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</si>
  <si>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</si>
  <si>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</si>
  <si>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</si>
  <si>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</si>
  <si>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</si>
  <si>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</si>
  <si>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</si>
  <si>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</si>
  <si>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</si>
  <si>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</si>
  <si>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</si>
  <si>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</si>
  <si>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</si>
  <si>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</si>
  <si>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</si>
  <si>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</si>
  <si>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</si>
  <si>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</si>
  <si>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</si>
  <si>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</si>
  <si>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</si>
  <si>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</si>
  <si>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</si>
  <si>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</si>
  <si>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</si>
  <si>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</si>
  <si>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</si>
  <si>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</si>
  <si>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</si>
  <si>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</si>
  <si>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</si>
  <si>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</si>
  <si>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</si>
  <si>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</si>
  <si>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</si>
  <si>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</si>
  <si>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</si>
  <si>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</si>
  <si>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</si>
  <si>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</si>
  <si>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</si>
  <si>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</si>
  <si>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</si>
  <si>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</si>
  <si>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</si>
  <si>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</si>
  <si>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</si>
  <si>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</si>
  <si>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</si>
  <si>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</si>
  <si>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</si>
  <si>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</si>
  <si>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</si>
  <si>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</si>
  <si>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</si>
  <si>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</si>
  <si>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</si>
  <si>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</si>
  <si>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</si>
  <si>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</si>
  <si>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</si>
  <si>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</si>
  <si>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</si>
  <si>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</si>
  <si>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</si>
  <si>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</si>
  <si>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</si>
  <si>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</si>
  <si>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</si>
  <si>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</si>
  <si>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</si>
  <si>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</si>
  <si>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</si>
  <si>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</si>
  <si>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</si>
  <si>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</si>
  <si>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</si>
  <si>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</si>
  <si>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</si>
  <si>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</si>
  <si>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</si>
  <si>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</si>
  <si>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</si>
  <si>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</si>
  <si>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</si>
  <si>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</si>
  <si>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</si>
  <si>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</si>
  <si>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</si>
  <si>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</si>
  <si>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</si>
  <si>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</si>
  <si>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</si>
  <si>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</si>
  <si>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</si>
  <si>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</si>
  <si>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</si>
  <si>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</si>
  <si>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</si>
  <si>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</si>
  <si>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</si>
  <si>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</si>
  <si>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</si>
  <si>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</si>
  <si>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</si>
  <si>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</si>
  <si>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</si>
  <si>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</si>
  <si>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</si>
  <si>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</si>
  <si>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</si>
  <si>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</si>
  <si>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</si>
  <si>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</si>
  <si>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</si>
  <si>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</si>
  <si>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</si>
  <si>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</si>
  <si>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</si>
  <si>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</si>
  <si>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</si>
  <si>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</si>
  <si>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</si>
  <si>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</si>
  <si>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</si>
  <si>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</si>
  <si>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</si>
  <si>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</si>
  <si>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</si>
  <si>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</si>
  <si>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</si>
  <si>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</si>
  <si>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</si>
  <si>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</si>
  <si>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</si>
  <si>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</si>
  <si>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</si>
  <si>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</si>
  <si>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</si>
  <si>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</si>
  <si>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</si>
  <si>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</si>
  <si>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</si>
  <si>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</si>
  <si>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</si>
  <si>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</si>
  <si>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</si>
  <si>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</si>
  <si>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</si>
  <si>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</si>
  <si>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</si>
  <si>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</si>
  <si>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</si>
  <si>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</si>
  <si>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</si>
  <si>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</si>
  <si>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</si>
  <si>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</si>
  <si>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</si>
  <si>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</si>
  <si>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</si>
  <si>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</si>
  <si>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</si>
  <si>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</si>
  <si>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</si>
  <si>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</si>
  <si>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</si>
  <si>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</si>
  <si>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</si>
  <si>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</si>
  <si>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</si>
  <si>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</si>
  <si>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</si>
  <si>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</si>
  <si>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</si>
  <si>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</si>
  <si>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</si>
  <si>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</si>
  <si>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</si>
  <si>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</si>
  <si>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</si>
  <si>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</si>
  <si>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</si>
  <si>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</si>
  <si>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</si>
  <si>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</si>
  <si>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</si>
  <si>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</si>
  <si>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</si>
  <si>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</si>
  <si>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</si>
  <si>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</si>
  <si>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</si>
  <si>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</si>
  <si>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</si>
  <si>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</si>
  <si>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</si>
  <si>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</si>
  <si>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</si>
  <si>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</si>
  <si>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</si>
  <si>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</si>
  <si>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</si>
  <si>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</si>
  <si>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</si>
  <si>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</si>
  <si>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</si>
  <si>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</si>
  <si>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</si>
  <si>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</si>
  <si>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</si>
  <si>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</si>
  <si>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</si>
  <si>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</si>
  <si>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</si>
  <si>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</si>
  <si>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</si>
  <si>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</si>
  <si>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</si>
  <si>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</si>
  <si>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</si>
  <si>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</si>
  <si>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</si>
  <si>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</si>
  <si>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</si>
  <si>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</si>
  <si>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</si>
  <si>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</si>
  <si>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</si>
  <si>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</si>
  <si>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</si>
  <si>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</si>
  <si>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</si>
  <si>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</si>
  <si>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</si>
  <si>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</si>
  <si>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</si>
  <si>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</si>
  <si>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</si>
  <si>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</si>
  <si>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</si>
  <si>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</si>
  <si>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</si>
  <si>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</si>
  <si>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</si>
  <si>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</si>
  <si>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</si>
  <si>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</si>
  <si>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</si>
  <si>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</si>
  <si>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</si>
  <si>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</si>
  <si>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</si>
  <si>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</si>
  <si>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</si>
  <si>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</si>
  <si>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</si>
  <si>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</si>
  <si>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</si>
  <si>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</si>
  <si>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</si>
  <si>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</si>
  <si>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</si>
  <si>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</si>
  <si>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</si>
  <si>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</si>
  <si>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</si>
  <si>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</si>
  <si>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</si>
  <si>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</si>
  <si>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</si>
  <si>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</si>
  <si>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</si>
  <si>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</si>
  <si>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</si>
  <si>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</si>
  <si>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</si>
  <si>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</si>
  <si>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</si>
  <si>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</si>
  <si>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</si>
  <si>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</si>
  <si>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</si>
  <si>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</si>
  <si>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</si>
  <si>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</si>
  <si>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</si>
  <si>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</si>
  <si>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</si>
  <si>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</si>
  <si>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</si>
  <si>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</si>
  <si>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</si>
  <si>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</si>
  <si>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</si>
  <si>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</si>
  <si>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</si>
  <si>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</si>
  <si>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</si>
  <si>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</si>
  <si>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</si>
  <si>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</si>
  <si>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</si>
  <si>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</si>
  <si>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</si>
  <si>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</si>
  <si>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</si>
  <si>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</si>
  <si>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</si>
  <si>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</si>
  <si>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</si>
  <si>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</si>
  <si>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</si>
  <si>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</si>
  <si>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</si>
  <si>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</si>
  <si>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</si>
  <si>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</si>
  <si>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</si>
  <si>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</si>
  <si>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</si>
  <si>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</si>
  <si>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</si>
  <si>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</si>
  <si>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</si>
  <si>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</si>
  <si>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</si>
  <si>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</si>
  <si>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</si>
  <si>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</si>
  <si>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</si>
  <si>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</si>
  <si>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</si>
  <si>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</si>
  <si>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</si>
  <si>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</si>
  <si>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</si>
  <si>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</si>
  <si>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</si>
  <si>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</si>
  <si>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</si>
  <si>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</si>
  <si>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</si>
  <si>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</si>
  <si>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</si>
  <si>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</si>
  <si>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</si>
  <si>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</si>
  <si>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</si>
  <si>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</si>
  <si>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</si>
  <si>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</si>
  <si>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</si>
  <si>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</si>
  <si>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</si>
  <si>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</si>
  <si>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</si>
  <si>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</si>
  <si>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</si>
  <si>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</si>
  <si>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</si>
  <si>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</si>
  <si>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</si>
  <si>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</si>
  <si>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</si>
  <si>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</si>
  <si>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</si>
  <si>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</si>
  <si>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</si>
  <si>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</si>
  <si>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</si>
  <si>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</si>
  <si>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</si>
  <si>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</si>
  <si>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</si>
  <si>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</si>
  <si>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</si>
  <si>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</si>
  <si>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</si>
  <si>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</si>
  <si>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</si>
  <si>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</si>
  <si>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</si>
  <si>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</si>
  <si>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</si>
  <si>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</si>
  <si>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</si>
  <si>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</si>
  <si>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</si>
  <si>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</si>
  <si>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</si>
  <si>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</si>
  <si>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</si>
  <si>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</si>
  <si>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</si>
  <si>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</si>
  <si>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</si>
  <si>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</si>
  <si>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</si>
  <si>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</si>
  <si>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</si>
  <si>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</si>
  <si>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</si>
  <si>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</si>
  <si>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</si>
  <si>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</si>
  <si>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</si>
  <si>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</si>
  <si>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</si>
  <si>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</si>
  <si>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</si>
  <si>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</si>
  <si>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</si>
  <si>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</si>
  <si>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</si>
  <si>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</si>
  <si>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</si>
  <si>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</si>
  <si>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</si>
  <si>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</si>
  <si>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</si>
  <si>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</si>
  <si>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</si>
  <si>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</si>
  <si>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</si>
  <si>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</si>
  <si>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</si>
  <si>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</si>
  <si>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</si>
  <si>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</si>
  <si>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</si>
  <si>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</si>
  <si>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</si>
  <si>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</si>
  <si>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</si>
  <si>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</si>
  <si>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</si>
  <si>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</si>
  <si>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</si>
  <si>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</si>
  <si>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</si>
  <si>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</si>
  <si>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</si>
  <si>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</si>
  <si>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</si>
  <si>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</si>
  <si>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</si>
  <si>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</si>
  <si>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</si>
  <si>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</si>
  <si>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</si>
  <si>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</si>
  <si>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</si>
  <si>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</si>
  <si>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</si>
  <si>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</si>
  <si>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</si>
  <si>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</si>
  <si>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</si>
  <si>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</si>
  <si>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</si>
  <si>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</si>
  <si>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</si>
  <si>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</si>
  <si>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</si>
  <si>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</si>
  <si>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</si>
  <si>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</si>
  <si>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</si>
  <si>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</si>
  <si>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</si>
  <si>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</si>
  <si>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</si>
  <si>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</si>
  <si>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</si>
  <si>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</si>
  <si>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</si>
  <si>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</si>
  <si>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</si>
  <si>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</si>
  <si>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</si>
  <si>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</si>
  <si>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</si>
  <si>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</si>
  <si>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</si>
  <si>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</si>
  <si>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</si>
  <si>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</si>
  <si>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</si>
  <si>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</si>
  <si>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</si>
  <si>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</si>
  <si>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</si>
  <si>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</si>
  <si>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</si>
  <si>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</si>
  <si>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</si>
  <si>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</si>
  <si>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</si>
  <si>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</si>
  <si>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</si>
  <si>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</si>
  <si>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</si>
  <si>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</si>
  <si>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</si>
  <si>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</si>
  <si>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</si>
  <si>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</si>
  <si>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</si>
  <si>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</si>
  <si>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</si>
  <si>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</si>
  <si>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</si>
  <si>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</si>
  <si>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</si>
  <si>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</si>
  <si>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</si>
  <si>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</si>
  <si>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</si>
  <si>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</si>
  <si>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</si>
  <si>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</si>
  <si>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</si>
  <si>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</si>
  <si>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</si>
  <si>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</si>
  <si>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</si>
  <si>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</si>
  <si>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</si>
  <si>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</si>
  <si>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</si>
  <si>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</si>
  <si>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</si>
  <si>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</si>
  <si>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</si>
  <si>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</si>
  <si>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</si>
  <si>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</si>
  <si>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</si>
  <si>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</si>
  <si>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</si>
  <si>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</si>
  <si>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</si>
  <si>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</si>
  <si>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</si>
  <si>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</si>
  <si>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</si>
  <si>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</si>
  <si>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</si>
  <si>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</si>
  <si>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</si>
  <si>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</si>
  <si>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</si>
  <si>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</si>
  <si>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</si>
  <si>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</si>
  <si>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</si>
  <si>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</si>
  <si>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</si>
  <si>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</si>
  <si>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</si>
  <si>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</si>
  <si>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</si>
  <si>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</si>
  <si>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</si>
  <si>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</si>
  <si>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</si>
  <si>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</si>
  <si>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</si>
  <si>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</si>
  <si>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</si>
  <si>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</si>
  <si>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</si>
  <si>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</si>
  <si>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</si>
  <si>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</si>
  <si>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</si>
  <si>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</si>
  <si>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</si>
  <si>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</si>
  <si>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</si>
  <si>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</si>
  <si>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</si>
  <si>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</si>
  <si>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</si>
  <si>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</si>
  <si>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</si>
  <si>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</si>
  <si>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</si>
  <si>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</si>
  <si>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</si>
  <si>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</si>
  <si>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</si>
  <si>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</si>
  <si>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</si>
  <si>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</si>
  <si>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</si>
  <si>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</si>
  <si>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</si>
  <si>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</si>
  <si>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</si>
  <si>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</si>
  <si>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</si>
  <si>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</si>
  <si>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</si>
  <si>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</si>
  <si>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</si>
  <si>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</si>
  <si>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</si>
  <si>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</si>
  <si>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</si>
  <si>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</si>
  <si>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</si>
  <si>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</si>
  <si>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</si>
  <si>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</si>
  <si>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</si>
  <si>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</si>
  <si>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</si>
  <si>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</si>
  <si>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</si>
  <si>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</si>
  <si>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</si>
  <si>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</si>
  <si>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</si>
  <si>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</si>
  <si>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</si>
  <si>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</si>
  <si>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</si>
  <si>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</si>
  <si>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</si>
  <si>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</si>
  <si>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</si>
  <si>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</si>
  <si>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</si>
  <si>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</si>
  <si>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</si>
  <si>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</si>
  <si>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</si>
  <si>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</si>
  <si>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</si>
  <si>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</si>
  <si>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</si>
  <si>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</si>
  <si>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</si>
  <si>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</si>
  <si>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</si>
  <si>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</si>
  <si>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</si>
  <si>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</si>
  <si>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</si>
  <si>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</si>
  <si>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</si>
  <si>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</si>
  <si>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</si>
  <si>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</si>
  <si>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</si>
  <si>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</si>
  <si>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</si>
  <si>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</si>
  <si>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</si>
  <si>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</si>
  <si>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</si>
  <si>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</si>
  <si>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</si>
  <si>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</si>
  <si>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</si>
  <si>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</si>
  <si>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</si>
  <si>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</si>
  <si>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</si>
  <si>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</si>
  <si>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</si>
  <si>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</si>
  <si>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</si>
  <si>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</si>
  <si>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</si>
  <si>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</si>
  <si>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</si>
  <si>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</si>
  <si>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</si>
  <si>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</si>
  <si>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</si>
  <si>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</si>
  <si>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</si>
  <si>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</si>
  <si>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</si>
  <si>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</si>
  <si>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</si>
  <si>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</si>
  <si>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</si>
  <si>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</si>
  <si>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</si>
  <si>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</si>
  <si>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</si>
  <si>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</si>
  <si>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</si>
  <si>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</si>
  <si>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</si>
  <si>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</si>
  <si>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</si>
  <si>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</si>
  <si>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</si>
  <si>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</si>
  <si>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</si>
  <si>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</si>
  <si>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</si>
  <si>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</si>
  <si>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</si>
  <si>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</si>
  <si>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</si>
  <si>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</si>
  <si>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</si>
  <si>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</si>
  <si>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</si>
  <si>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</si>
  <si>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</si>
  <si>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</si>
  <si>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</si>
  <si>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</si>
  <si>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</si>
  <si>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</si>
  <si>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</si>
  <si>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</si>
  <si>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</si>
  <si>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</si>
  <si>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</si>
  <si>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</si>
  <si>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</si>
  <si>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</si>
  <si>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</si>
  <si>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</si>
  <si>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</si>
  <si>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</si>
  <si>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</si>
  <si>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</si>
  <si>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</si>
  <si>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</si>
  <si>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</si>
  <si>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</si>
  <si>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</si>
  <si>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</si>
  <si>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</si>
  <si>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</si>
  <si>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</si>
  <si>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</si>
  <si>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</si>
  <si>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</si>
  <si>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</si>
  <si>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</si>
  <si>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</si>
  <si>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</si>
  <si>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</si>
  <si>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</si>
  <si>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</si>
  <si>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</si>
  <si>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</si>
  <si>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</si>
  <si>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</si>
  <si>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</si>
  <si>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</si>
  <si>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</si>
  <si>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</si>
  <si>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</si>
  <si>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</si>
  <si>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</si>
  <si>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</si>
  <si>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</si>
  <si>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</si>
  <si>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</si>
  <si>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</si>
  <si>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</si>
  <si>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</si>
  <si>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</si>
  <si>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</si>
  <si>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</si>
  <si>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</si>
  <si>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</si>
  <si>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</si>
  <si>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</si>
  <si>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</si>
  <si>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</si>
  <si>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</si>
  <si>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</si>
  <si>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</si>
  <si>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</si>
  <si>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</si>
  <si>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</si>
  <si>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</si>
  <si>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</si>
  <si>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</si>
  <si>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</si>
  <si>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</si>
  <si>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</si>
  <si>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</si>
  <si>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</si>
  <si>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</si>
  <si>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</si>
  <si>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</si>
  <si>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</si>
  <si>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</si>
  <si>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</si>
  <si>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</si>
  <si>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</si>
  <si>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</si>
  <si>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</si>
  <si>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</si>
  <si>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</si>
  <si>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</si>
  <si>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</si>
  <si>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</si>
  <si>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</si>
  <si>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</si>
  <si>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</si>
  <si>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</si>
  <si>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</si>
  <si>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</si>
  <si>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</si>
  <si>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</si>
  <si>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</si>
  <si>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</si>
  <si>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</si>
  <si>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</si>
  <si>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</si>
  <si>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</si>
  <si>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</si>
  <si>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</si>
  <si>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</si>
  <si>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</si>
  <si>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</si>
  <si>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</si>
  <si>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</si>
  <si>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</si>
  <si>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</si>
  <si>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</si>
  <si>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</si>
  <si>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</si>
  <si>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</si>
  <si>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</si>
  <si>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</si>
  <si>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</si>
  <si>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</si>
  <si>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</si>
  <si>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</si>
  <si>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</si>
  <si>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</si>
  <si>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</si>
  <si>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</si>
  <si>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</si>
  <si>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</si>
  <si>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</si>
  <si>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</si>
  <si>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</si>
  <si>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</si>
  <si>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</si>
  <si>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</si>
  <si>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</si>
  <si>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</si>
  <si>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</si>
  <si>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</si>
  <si>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</si>
  <si>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</si>
  <si>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</si>
  <si>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</si>
  <si>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</si>
  <si>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</si>
  <si>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</si>
  <si>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</si>
  <si>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</si>
  <si>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</si>
  <si>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</si>
  <si>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</si>
  <si>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</si>
  <si>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</si>
  <si>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</si>
  <si>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</si>
  <si>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</si>
  <si>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</si>
  <si>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</si>
  <si>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</si>
  <si>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</si>
  <si>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</si>
  <si>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</si>
  <si>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</si>
  <si>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</si>
  <si>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</si>
  <si>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</si>
  <si>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</si>
  <si>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</si>
  <si>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</si>
  <si>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</si>
  <si>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</si>
  <si>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</si>
  <si>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</si>
  <si>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</si>
  <si>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</si>
  <si>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</si>
  <si>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</si>
  <si>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</si>
  <si>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</si>
  <si>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</si>
  <si>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</si>
  <si>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</si>
  <si>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</si>
  <si>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</si>
  <si>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</si>
  <si>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</si>
  <si>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</si>
  <si>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</si>
  <si>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</si>
  <si>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</si>
  <si>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</si>
  <si>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</si>
  <si>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</si>
  <si>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</si>
  <si>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</si>
  <si>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</si>
  <si>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</si>
  <si>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</si>
  <si>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</si>
  <si>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</si>
  <si>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</si>
  <si>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</si>
  <si>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</si>
  <si>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</si>
  <si>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</si>
  <si>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</si>
  <si>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</si>
  <si>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</si>
  <si>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</si>
  <si>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</si>
  <si>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</si>
  <si>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</si>
  <si>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</si>
  <si>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</si>
  <si>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</si>
  <si>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</si>
  <si>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</si>
  <si>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</si>
  <si>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</si>
  <si>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</si>
  <si>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</si>
  <si>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</si>
  <si>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</si>
  <si>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</si>
  <si>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</si>
  <si>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</si>
  <si>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</si>
  <si>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</si>
  <si>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</si>
  <si>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</si>
  <si>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</si>
  <si>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</si>
  <si>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</si>
  <si>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</si>
  <si>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</si>
  <si>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</si>
  <si>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</si>
  <si>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</si>
  <si>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</si>
  <si>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</si>
  <si>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</si>
  <si>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</si>
  <si>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</si>
  <si>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</si>
  <si>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</si>
  <si>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</si>
  <si>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</si>
  <si>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</si>
  <si>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</si>
  <si>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</si>
  <si>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</si>
  <si>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</si>
  <si>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</si>
  <si>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</si>
  <si>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</si>
  <si>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</si>
  <si>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</si>
  <si>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</si>
  <si>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</si>
  <si>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</si>
  <si>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</si>
  <si>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</si>
  <si>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</si>
  <si>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</si>
  <si>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</si>
  <si>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</si>
  <si>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</si>
  <si>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</si>
  <si>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</si>
  <si>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</si>
  <si>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</si>
  <si>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</si>
  <si>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</si>
  <si>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</si>
  <si>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</si>
  <si>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</si>
  <si>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</si>
  <si>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</si>
  <si>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</si>
  <si>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</si>
  <si>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</si>
  <si>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</si>
  <si>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</si>
  <si>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</si>
  <si>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</si>
  <si>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</si>
  <si>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</si>
  <si>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</si>
  <si>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</si>
  <si>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</si>
  <si>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</si>
  <si>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</si>
  <si>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</si>
  <si>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</si>
  <si>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</si>
  <si>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</si>
  <si>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</si>
  <si>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</si>
  <si>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</si>
  <si>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</si>
  <si>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</si>
  <si>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</si>
  <si>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</si>
  <si>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</si>
  <si>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</si>
  <si>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</si>
  <si>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</si>
  <si>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</si>
  <si>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</si>
  <si>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</si>
  <si>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</si>
  <si>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</si>
  <si>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</si>
  <si>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</si>
  <si>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</si>
  <si>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</si>
  <si>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</si>
  <si>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</si>
  <si>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</si>
  <si>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</si>
  <si>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</si>
  <si>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</si>
  <si>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</si>
  <si>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</si>
  <si>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</si>
  <si>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</si>
  <si>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</si>
  <si>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</si>
  <si>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</si>
  <si>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</si>
  <si>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</si>
  <si>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</si>
  <si>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</si>
  <si>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</si>
  <si>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</si>
  <si>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</si>
  <si>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</si>
  <si>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</si>
  <si>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</si>
  <si>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</si>
  <si>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</si>
  <si>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</si>
  <si>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</si>
  <si>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</si>
  <si>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</si>
  <si>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</si>
  <si>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</si>
  <si>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</si>
  <si>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</si>
  <si>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</si>
  <si>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</si>
  <si>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</si>
  <si>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</si>
  <si>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</si>
  <si>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</si>
  <si>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</si>
  <si>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</si>
  <si>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</si>
  <si>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</si>
  <si>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</si>
  <si>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</si>
  <si>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</si>
  <si>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</si>
  <si>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</si>
  <si>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</si>
  <si>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</si>
  <si>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</si>
  <si>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</si>
  <si>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</si>
  <si>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</si>
  <si>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</si>
  <si>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</si>
  <si>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</si>
  <si>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</si>
  <si>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</si>
  <si>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</si>
  <si>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</si>
  <si>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</si>
  <si>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</si>
  <si>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</si>
  <si>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</si>
  <si>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</si>
  <si>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</si>
  <si>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</si>
  <si>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</si>
  <si>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</si>
  <si>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</si>
  <si>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</si>
  <si>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</si>
  <si>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</si>
  <si>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</si>
  <si>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</si>
  <si>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</si>
  <si>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</si>
  <si>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</si>
  <si>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</si>
  <si>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</si>
  <si>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</si>
  <si>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</si>
  <si>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</si>
  <si>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</si>
  <si>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</si>
  <si>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</si>
  <si>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</si>
  <si>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</si>
  <si>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</si>
  <si>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</si>
  <si>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</si>
  <si>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</si>
  <si>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</si>
  <si>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</si>
  <si>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</si>
  <si>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</si>
  <si>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</si>
  <si>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</si>
  <si>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</si>
  <si>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</si>
  <si>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</si>
  <si>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</si>
  <si>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</si>
  <si>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</si>
  <si>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</si>
  <si>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</si>
  <si>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</si>
  <si>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</si>
  <si>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</si>
  <si>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</si>
  <si>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</si>
  <si>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</si>
  <si>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</si>
  <si>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</si>
  <si>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</si>
  <si>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</si>
  <si>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</si>
  <si>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</si>
  <si>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</si>
  <si>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</si>
  <si>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</si>
  <si>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</si>
  <si>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</si>
  <si>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</si>
  <si>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</si>
  <si>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</si>
  <si>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</si>
  <si>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</si>
  <si>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</si>
  <si>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</si>
  <si>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</si>
  <si>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</si>
  <si>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</si>
  <si>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</si>
  <si>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</si>
  <si>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</si>
  <si>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</si>
  <si>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</si>
  <si>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</si>
  <si>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</si>
  <si>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</si>
  <si>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</si>
  <si>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</si>
  <si>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</si>
  <si>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</si>
  <si>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</si>
  <si>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</si>
  <si>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</si>
  <si>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</si>
  <si>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</si>
  <si>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</si>
  <si>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</si>
  <si>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</si>
  <si>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</si>
  <si>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</si>
  <si>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</si>
  <si>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</si>
  <si>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</si>
  <si>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</si>
  <si>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</si>
  <si>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</si>
  <si>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</si>
  <si>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</si>
  <si>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</si>
  <si>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</si>
  <si>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</si>
  <si>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</si>
  <si>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</si>
  <si>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</si>
  <si>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</si>
  <si>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</si>
  <si>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</si>
  <si>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</si>
  <si>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</si>
  <si>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</si>
  <si>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</si>
  <si>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</si>
  <si>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</si>
  <si>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</si>
  <si>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</si>
  <si>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</si>
  <si>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</si>
  <si>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</si>
  <si>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</si>
  <si>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</si>
  <si>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</si>
  <si>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</si>
  <si>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</si>
  <si>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</si>
  <si>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</si>
  <si>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</si>
  <si>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</si>
  <si>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</si>
  <si>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</si>
  <si>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</si>
  <si>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</si>
  <si>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</si>
  <si>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</si>
  <si>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</si>
  <si>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</si>
  <si>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</si>
  <si>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</si>
  <si>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</si>
  <si>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</si>
  <si>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</si>
  <si>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</si>
  <si>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</si>
  <si>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</si>
  <si>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</si>
  <si>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</si>
  <si>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</si>
  <si>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</si>
  <si>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</si>
  <si>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</si>
  <si>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</si>
  <si>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</si>
  <si>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</si>
  <si>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</si>
  <si>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</si>
  <si>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</si>
  <si>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</si>
  <si>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</si>
  <si>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</si>
  <si>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</si>
  <si>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</si>
  <si>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</si>
  <si>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</si>
  <si>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</si>
  <si>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</si>
  <si>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</si>
  <si>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</si>
  <si>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</si>
  <si>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</si>
  <si>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</si>
  <si>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</si>
  <si>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</si>
  <si>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</si>
  <si>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</si>
  <si>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</si>
  <si>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</si>
  <si>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</si>
  <si>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</si>
  <si>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</si>
  <si>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</si>
  <si>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</si>
  <si>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</si>
  <si>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</si>
  <si>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</si>
  <si>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</si>
  <si>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</si>
  <si>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</si>
  <si>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</si>
  <si>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</si>
  <si>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</si>
  <si>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</si>
  <si>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</si>
  <si>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</si>
  <si>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</si>
  <si>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</si>
  <si>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</si>
  <si>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</si>
  <si>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</si>
  <si>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</si>
  <si>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</si>
  <si>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</si>
  <si>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</si>
  <si>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</si>
  <si>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</si>
  <si>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</si>
  <si>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</si>
  <si>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</si>
  <si>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</si>
  <si>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</si>
  <si>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</si>
  <si>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</si>
  <si>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</si>
  <si>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</si>
  <si>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</si>
  <si>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</si>
  <si>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</si>
  <si>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</si>
  <si>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</si>
  <si>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</si>
  <si>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</si>
  <si>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</si>
  <si>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</si>
  <si>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</si>
  <si>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</si>
  <si>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</si>
  <si>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</si>
  <si>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</si>
  <si>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</si>
  <si>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</si>
  <si>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</si>
  <si>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</si>
  <si>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</si>
  <si>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</si>
  <si>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</si>
  <si>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</si>
  <si>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</si>
  <si>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</si>
  <si>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</si>
  <si>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</si>
  <si>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</si>
  <si>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</si>
  <si>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</si>
  <si>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</si>
  <si>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</si>
  <si>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</si>
  <si>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</si>
  <si>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</si>
  <si>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</si>
  <si>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</si>
  <si>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</si>
  <si>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</si>
  <si>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</si>
  <si>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</si>
  <si>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</si>
  <si>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</si>
  <si>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</si>
  <si>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</si>
  <si>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</si>
  <si>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</si>
  <si>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</si>
  <si>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</si>
  <si>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</si>
  <si>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</si>
  <si>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</si>
  <si>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</si>
  <si>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</si>
  <si>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</si>
  <si>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</si>
  <si>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</si>
  <si>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</si>
  <si>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</si>
  <si>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</si>
  <si>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</si>
  <si>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</si>
  <si>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</si>
  <si>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</si>
  <si>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</si>
  <si>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</si>
  <si>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</si>
  <si>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</si>
  <si>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</si>
  <si>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</si>
  <si>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</si>
  <si>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</si>
  <si>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</si>
  <si>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</si>
  <si>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</si>
  <si>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</si>
  <si>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</si>
  <si>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</si>
  <si>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</si>
  <si>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</si>
  <si>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</si>
  <si>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</si>
  <si>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</si>
  <si>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</si>
  <si>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</si>
  <si>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</si>
  <si>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</si>
  <si>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</si>
  <si>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</si>
  <si>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</si>
  <si>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</si>
  <si>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</si>
  <si>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</si>
  <si>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</si>
  <si>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</si>
  <si>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</si>
  <si>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</si>
  <si>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</si>
  <si>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</si>
  <si>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</si>
  <si>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</si>
  <si>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</si>
  <si>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</si>
  <si>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</si>
  <si>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</si>
  <si>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</si>
  <si>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</si>
  <si>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</si>
  <si>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</si>
  <si>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</si>
  <si>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</si>
  <si>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</si>
  <si>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</si>
  <si>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</si>
  <si>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</si>
  <si>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</si>
  <si>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</si>
  <si>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</si>
  <si>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</si>
  <si>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</si>
  <si>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</si>
  <si>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</si>
  <si>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</si>
  <si>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</si>
  <si>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</si>
  <si>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</si>
  <si>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</si>
  <si>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</si>
  <si>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</si>
  <si>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</si>
  <si>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</si>
  <si>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</si>
  <si>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</si>
  <si>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</si>
  <si>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</si>
  <si>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</si>
  <si>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</si>
  <si>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</si>
  <si>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</si>
  <si>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</si>
  <si>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</si>
  <si>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</si>
  <si>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</si>
  <si>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</si>
  <si>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</si>
  <si>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</si>
  <si>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</si>
  <si>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</si>
  <si>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</si>
  <si>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</si>
  <si>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</si>
  <si>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</si>
  <si>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</si>
  <si>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</si>
  <si>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</si>
  <si>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</si>
  <si>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</si>
  <si>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</si>
  <si>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</si>
  <si>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</si>
  <si>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</si>
  <si>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</si>
  <si>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</si>
  <si>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</si>
  <si>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</si>
  <si>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</si>
  <si>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</si>
  <si>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</si>
  <si>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</si>
  <si>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</si>
  <si>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</si>
  <si>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</si>
  <si>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</si>
  <si>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</si>
  <si>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</si>
  <si>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</si>
  <si>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</si>
  <si>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</si>
  <si>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</si>
  <si>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</si>
  <si>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</si>
  <si>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</si>
  <si>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</si>
  <si>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</si>
  <si>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</si>
  <si>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</si>
  <si>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</si>
  <si>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</si>
  <si>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</si>
  <si>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</si>
  <si>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</si>
  <si>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</si>
  <si>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</si>
  <si>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</si>
  <si>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</si>
  <si>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</si>
  <si>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</si>
  <si>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</si>
  <si>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</si>
  <si>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</si>
  <si>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</si>
  <si>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</si>
  <si>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</si>
  <si>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</si>
  <si>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</si>
  <si>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</si>
  <si>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</si>
  <si>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</si>
  <si>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</si>
  <si>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</si>
  <si>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</si>
  <si>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</si>
  <si>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</si>
  <si>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</si>
  <si>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</si>
  <si>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</si>
  <si>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</si>
  <si>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</si>
  <si>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</si>
  <si>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</si>
  <si>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</si>
  <si>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</si>
  <si>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</si>
  <si>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</si>
  <si>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</si>
  <si>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</si>
  <si>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</si>
  <si>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</si>
  <si>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</si>
  <si>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</si>
  <si>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</si>
  <si>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</si>
  <si>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</si>
  <si>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</si>
  <si>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</si>
  <si>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</si>
  <si>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</si>
  <si>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</si>
  <si>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</si>
  <si>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</si>
  <si>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</si>
  <si>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</si>
  <si>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</si>
  <si>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</si>
  <si>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</si>
  <si>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</si>
  <si>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</si>
  <si>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</si>
  <si>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</si>
  <si>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</si>
  <si>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</si>
  <si>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</si>
  <si>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</si>
  <si>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</si>
  <si>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</si>
  <si>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</si>
  <si>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</si>
  <si>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</si>
  <si>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</si>
  <si>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</si>
  <si>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</si>
  <si>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</si>
  <si>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</si>
  <si>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</si>
  <si>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</si>
  <si>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</si>
  <si>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</si>
  <si>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</si>
  <si>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</si>
  <si>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</si>
  <si>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</si>
  <si>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</si>
  <si>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</si>
  <si>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</si>
  <si>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</si>
  <si>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</si>
  <si>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</si>
  <si>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</si>
  <si>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</si>
  <si>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</si>
  <si>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</si>
  <si>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</si>
  <si>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</si>
  <si>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</si>
  <si>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</si>
  <si>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</si>
  <si>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</si>
  <si>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</si>
  <si>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</si>
  <si>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</si>
  <si>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</si>
  <si>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</si>
  <si>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</si>
  <si>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</si>
  <si>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</si>
  <si>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</si>
  <si>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</si>
  <si>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</si>
  <si>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</si>
  <si>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</si>
  <si>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</si>
  <si>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</si>
  <si>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</si>
  <si>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</si>
  <si>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</si>
  <si>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</si>
  <si>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</si>
  <si>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</si>
  <si>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</si>
  <si>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</si>
  <si>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</si>
  <si>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</si>
  <si>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</si>
  <si>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</si>
  <si>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</si>
  <si>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</si>
  <si>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</si>
  <si>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</si>
  <si>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</si>
  <si>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</si>
  <si>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</si>
  <si>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</si>
  <si>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</si>
  <si>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</si>
  <si>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</si>
  <si>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</si>
  <si>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</si>
  <si>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</si>
  <si>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</si>
  <si>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</si>
  <si>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</si>
  <si>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</si>
  <si>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</si>
  <si>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</si>
  <si>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</si>
  <si>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</si>
  <si>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</si>
  <si>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</si>
  <si>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</si>
  <si>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</si>
  <si>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</si>
  <si>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</si>
  <si>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</si>
  <si>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</si>
  <si>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</si>
  <si>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</si>
  <si>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</si>
  <si>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</si>
  <si>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</si>
  <si>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</si>
  <si>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</si>
  <si>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</si>
  <si>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</si>
  <si>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</si>
  <si>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</si>
  <si>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</si>
  <si>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</si>
  <si>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</si>
  <si>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</si>
  <si>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</si>
  <si>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</si>
  <si>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</si>
  <si>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</si>
  <si>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</si>
  <si>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</si>
  <si>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</si>
  <si>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</si>
  <si>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</si>
  <si>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</si>
  <si>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</si>
  <si>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</si>
  <si>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</si>
  <si>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</si>
  <si>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</si>
  <si>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</si>
  <si>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</si>
  <si>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</si>
  <si>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</si>
  <si>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</si>
  <si>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</si>
  <si>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</si>
  <si>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</si>
  <si>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</si>
  <si>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</si>
  <si>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</si>
  <si>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</si>
  <si>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</si>
  <si>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</si>
  <si>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</si>
  <si>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</si>
  <si>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</si>
  <si>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</si>
  <si>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</si>
  <si>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</si>
  <si>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</si>
  <si>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</si>
  <si>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</si>
  <si>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</si>
  <si>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</si>
  <si>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</si>
  <si>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</si>
  <si>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</si>
  <si>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</si>
  <si>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</si>
  <si>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</si>
  <si>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</si>
  <si>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</si>
  <si>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</si>
  <si>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</si>
  <si>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</si>
  <si>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</si>
  <si>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</si>
  <si>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</si>
  <si>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</si>
  <si>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</si>
  <si>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</si>
  <si>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</si>
  <si>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</si>
  <si>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</si>
  <si>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</si>
  <si>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</si>
  <si>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</si>
  <si>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</si>
  <si>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</si>
  <si>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</si>
  <si>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</si>
  <si>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</si>
  <si>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</si>
  <si>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</si>
  <si>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</si>
  <si>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</si>
  <si>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</si>
  <si>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</si>
  <si>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</si>
  <si>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</si>
  <si>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</si>
  <si>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</si>
  <si>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</si>
  <si>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</si>
  <si>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</si>
  <si>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</si>
  <si>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</si>
  <si>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</si>
  <si>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</si>
  <si>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</si>
  <si>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</si>
  <si>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</si>
  <si>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</si>
  <si>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</si>
  <si>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</si>
  <si>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</si>
  <si>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</si>
  <si>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</si>
  <si>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</si>
  <si>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</si>
  <si>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</si>
  <si>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</si>
  <si>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</si>
  <si>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</si>
  <si>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</si>
  <si>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</si>
  <si>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</si>
  <si>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</si>
  <si>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</si>
  <si>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</si>
  <si>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</si>
  <si>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</si>
  <si>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</si>
  <si>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</si>
  <si>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</si>
  <si>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</si>
  <si>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</si>
  <si>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</si>
  <si>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</si>
  <si>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</si>
  <si>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</si>
  <si>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</si>
  <si>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</si>
  <si>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</si>
  <si>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</si>
  <si>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</si>
  <si>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</si>
  <si>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</si>
  <si>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</si>
  <si>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</si>
  <si>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</si>
  <si>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</si>
  <si>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</si>
  <si>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</si>
  <si>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</si>
  <si>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</si>
  <si>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</si>
  <si>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</si>
  <si>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</si>
  <si>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</si>
  <si>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</si>
  <si>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</si>
  <si>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</si>
  <si>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</si>
  <si>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</si>
  <si>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</si>
  <si>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</si>
  <si>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</si>
  <si>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</si>
  <si>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</si>
  <si>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</si>
  <si>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</si>
  <si>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</si>
  <si>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</si>
  <si>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</si>
  <si>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</si>
  <si>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</si>
  <si>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</si>
  <si>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</si>
  <si>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</si>
  <si>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</si>
  <si>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</si>
  <si>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</si>
  <si>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</si>
  <si>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</si>
  <si>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</si>
  <si>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</si>
  <si>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</si>
  <si>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</si>
  <si>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</si>
  <si>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</si>
  <si>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</si>
  <si>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</si>
  <si>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</si>
  <si>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</si>
  <si>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</si>
  <si>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</si>
  <si>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</si>
  <si>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</si>
  <si>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</si>
  <si>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</si>
  <si>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</si>
  <si>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</si>
  <si>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</si>
  <si>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</si>
  <si>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</si>
  <si>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</si>
  <si>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</si>
  <si>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</si>
  <si>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</si>
  <si>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</si>
  <si>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</si>
  <si>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</si>
  <si>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</si>
  <si>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</si>
  <si>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</si>
  <si>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</si>
  <si>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</si>
  <si>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</si>
  <si>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</si>
  <si>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</si>
  <si>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</si>
  <si>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</si>
  <si>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</si>
  <si>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</si>
  <si>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</si>
  <si>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</si>
  <si>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</si>
  <si>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</si>
  <si>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</si>
  <si>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</si>
  <si>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</si>
  <si>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</si>
  <si>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</si>
  <si>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</si>
  <si>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</si>
  <si>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</si>
  <si>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</si>
  <si>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</si>
  <si>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</si>
  <si>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</si>
  <si>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</si>
  <si>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</si>
  <si>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</si>
  <si>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</si>
  <si>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</si>
  <si>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</si>
  <si>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</si>
  <si>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</si>
  <si>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</si>
  <si>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</si>
  <si>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</si>
  <si>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</si>
  <si>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</si>
  <si>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</si>
  <si>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</si>
  <si>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</si>
  <si>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</si>
  <si>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</si>
  <si>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</si>
  <si>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</si>
  <si>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</si>
  <si>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</si>
  <si>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</si>
  <si>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</si>
  <si>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</si>
  <si>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</si>
  <si>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</si>
  <si>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</si>
  <si>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</si>
  <si>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</si>
  <si>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</si>
  <si>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</si>
  <si>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</si>
  <si>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</si>
  <si>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</si>
  <si>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</si>
  <si>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</si>
  <si>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</si>
  <si>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</si>
  <si>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</si>
  <si>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</si>
  <si>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</si>
  <si>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</si>
  <si>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</si>
  <si>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</si>
  <si>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</si>
  <si>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</si>
  <si>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</si>
  <si>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</si>
  <si>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</si>
  <si>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</si>
  <si>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</si>
  <si>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</si>
  <si>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</si>
  <si>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</si>
  <si>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</si>
  <si>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</si>
  <si>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</si>
  <si>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</si>
  <si>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</si>
  <si>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</si>
  <si>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</si>
  <si>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</si>
  <si>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</si>
  <si>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</si>
  <si>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</si>
  <si>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</si>
  <si>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</si>
  <si>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</si>
  <si>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</si>
  <si>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</si>
  <si>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</si>
  <si>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</si>
  <si>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</si>
  <si>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</si>
  <si>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</si>
  <si>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</si>
  <si>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</si>
  <si>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</si>
  <si>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</si>
  <si>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</si>
  <si>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</si>
  <si>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</si>
  <si>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</si>
  <si>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</si>
  <si>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</si>
  <si>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</si>
  <si>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</si>
  <si>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</si>
  <si>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</si>
  <si>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</si>
  <si>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</si>
  <si>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</si>
  <si>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</si>
  <si>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</si>
  <si>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</si>
  <si>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</si>
  <si>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</si>
  <si>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</si>
  <si>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</si>
  <si>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</si>
  <si>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</si>
  <si>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</si>
  <si>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</si>
  <si>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</si>
  <si>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</si>
  <si>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</si>
  <si>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</si>
  <si>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</si>
  <si>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</si>
  <si>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</si>
  <si>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</si>
  <si>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</si>
  <si>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</si>
  <si>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</si>
  <si>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</si>
  <si>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</si>
  <si>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</si>
  <si>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</si>
  <si>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</si>
  <si>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</si>
  <si>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</si>
  <si>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</si>
  <si>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</si>
  <si>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</si>
  <si>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</si>
  <si>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</si>
  <si>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</si>
  <si>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</si>
  <si>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</si>
  <si>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</si>
  <si>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</si>
  <si>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</si>
  <si>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</si>
  <si>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</si>
  <si>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</si>
  <si>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</si>
  <si>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</si>
  <si>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</si>
  <si>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</si>
  <si>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</si>
  <si>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</si>
  <si>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</si>
  <si>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</si>
  <si>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</si>
  <si>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</si>
  <si>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</si>
  <si>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</si>
  <si>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</si>
  <si>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</si>
  <si>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</si>
  <si>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</si>
  <si>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</si>
  <si>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</si>
  <si>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</si>
  <si>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</si>
  <si>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</si>
  <si>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</si>
  <si>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</si>
  <si>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</si>
  <si>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</si>
  <si>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</si>
  <si>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</si>
  <si>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</si>
  <si>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</si>
  <si>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</si>
  <si>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</si>
  <si>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</si>
  <si>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</si>
  <si>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</si>
  <si>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</si>
  <si>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</si>
  <si>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</si>
  <si>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</si>
  <si>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</si>
  <si>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</si>
  <si>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</si>
  <si>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</si>
  <si>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</si>
  <si>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</si>
  <si>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</si>
  <si>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</si>
  <si>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</si>
  <si>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</si>
  <si>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</si>
  <si>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</si>
  <si>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</si>
  <si>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</si>
  <si>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</si>
  <si>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</si>
  <si>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</si>
  <si>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</si>
  <si>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</si>
  <si>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</si>
  <si>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</si>
  <si>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</si>
  <si>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</si>
  <si>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</si>
  <si>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</si>
  <si>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</si>
  <si>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</si>
  <si>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</si>
  <si>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</si>
  <si>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</si>
  <si>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</si>
  <si>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</si>
  <si>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</si>
  <si>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</si>
  <si>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</si>
  <si>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</si>
  <si>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</si>
  <si>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</si>
  <si>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</si>
  <si>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</si>
  <si>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</si>
  <si>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</si>
  <si>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</si>
  <si>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</si>
  <si>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</si>
  <si>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</si>
  <si>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</si>
  <si>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</si>
  <si>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</si>
  <si>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</si>
  <si>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</si>
  <si>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</si>
  <si>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</si>
  <si>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</si>
  <si>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</si>
  <si>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</si>
  <si>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</si>
  <si>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</si>
  <si>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</si>
  <si>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</si>
  <si>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</si>
  <si>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</si>
  <si>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</si>
  <si>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</si>
  <si>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</si>
  <si>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</si>
  <si>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</si>
  <si>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</si>
  <si>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</si>
  <si>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</si>
  <si>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</si>
  <si>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</si>
  <si>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</si>
  <si>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</si>
  <si>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</si>
  <si>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</si>
  <si>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</si>
  <si>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</si>
  <si>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</si>
  <si>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</si>
  <si>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</si>
  <si>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</si>
  <si>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</si>
  <si>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</si>
  <si>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</si>
  <si>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</si>
  <si>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</si>
  <si>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</si>
  <si>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</si>
  <si>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</si>
  <si>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</si>
  <si>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</si>
  <si>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</si>
  <si>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</si>
  <si>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</si>
  <si>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</si>
  <si>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</si>
  <si>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</si>
  <si>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</si>
  <si>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</si>
  <si>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</si>
  <si>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</si>
  <si>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</si>
  <si>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</si>
  <si>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</si>
  <si>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</si>
  <si>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</si>
  <si>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</si>
  <si>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</si>
  <si>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</si>
  <si>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</si>
  <si>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</si>
  <si>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</si>
  <si>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</si>
  <si>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</si>
  <si>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</si>
  <si>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</si>
  <si>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</si>
  <si>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</si>
  <si>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</si>
  <si>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</si>
  <si>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</si>
  <si>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</si>
  <si>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</si>
  <si>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</si>
  <si>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</si>
  <si>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</si>
  <si>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</si>
  <si>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</si>
  <si>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</si>
  <si>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</si>
  <si>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</si>
  <si>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</si>
  <si>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</si>
  <si>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</si>
  <si>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</si>
  <si>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</si>
  <si>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</si>
  <si>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</si>
  <si>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</si>
  <si>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</si>
  <si>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</si>
  <si>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</si>
  <si>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</si>
  <si>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</si>
  <si>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</si>
  <si>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</si>
  <si>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</si>
  <si>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</si>
  <si>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</si>
  <si>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</si>
  <si>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</si>
  <si>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</si>
  <si>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</si>
  <si>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</si>
  <si>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</si>
  <si>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</si>
  <si>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</si>
  <si>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</si>
  <si>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</si>
  <si>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</si>
  <si>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</si>
  <si>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</si>
  <si>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</si>
  <si>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</si>
  <si>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</si>
  <si>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</si>
  <si>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</si>
  <si>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</si>
  <si>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</si>
  <si>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</si>
  <si>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</si>
  <si>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</si>
  <si>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</si>
  <si>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</si>
  <si>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</si>
  <si>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</si>
  <si>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</si>
  <si>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</si>
  <si>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</si>
  <si>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</si>
  <si>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</si>
  <si>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</si>
  <si>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</si>
  <si>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</si>
  <si>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</si>
  <si>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</si>
  <si>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</si>
  <si>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</si>
  <si>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</si>
  <si>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</si>
  <si>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</si>
  <si>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</si>
  <si>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</si>
  <si>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</si>
  <si>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</si>
  <si>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</si>
  <si>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</si>
  <si>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</si>
  <si>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</si>
  <si>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</si>
  <si>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</si>
  <si>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</si>
  <si>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</si>
  <si>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</si>
  <si>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</si>
  <si>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</si>
  <si>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</si>
  <si>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</si>
  <si>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</si>
  <si>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</si>
  <si>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</si>
  <si>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</si>
  <si>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</si>
  <si>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</si>
  <si>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</si>
  <si>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</si>
  <si>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</si>
  <si>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</si>
  <si>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</si>
  <si>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</si>
  <si>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</si>
  <si>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</si>
  <si>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</si>
  <si>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</si>
  <si>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</si>
  <si>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</si>
  <si>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</si>
  <si>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</si>
  <si>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</si>
  <si>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</si>
  <si>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</si>
  <si>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</si>
  <si>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</si>
  <si>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</si>
  <si>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</si>
  <si>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</si>
  <si>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</si>
  <si>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</si>
  <si>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</si>
  <si>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</si>
  <si>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</si>
  <si>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</si>
  <si>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</si>
  <si>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</si>
  <si>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</si>
  <si>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</si>
  <si>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</si>
  <si>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</si>
  <si>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</si>
  <si>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</si>
  <si>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</si>
  <si>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</si>
  <si>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</si>
  <si>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</si>
  <si>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</si>
  <si>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</si>
  <si>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</si>
  <si>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</si>
  <si>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</si>
  <si>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</si>
  <si>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</si>
  <si>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</si>
  <si>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</si>
  <si>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</si>
  <si>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</si>
  <si>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</si>
  <si>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</si>
  <si>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</si>
  <si>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</si>
  <si>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</si>
  <si>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</si>
  <si>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</si>
  <si>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</si>
  <si>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</si>
  <si>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</si>
  <si>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</si>
  <si>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</si>
  <si>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</si>
  <si>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</si>
  <si>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</si>
  <si>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</si>
  <si>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</si>
  <si>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</si>
  <si>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</si>
  <si>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</si>
  <si>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</si>
  <si>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</si>
  <si>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</si>
  <si>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</si>
  <si>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</si>
  <si>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</si>
  <si>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</si>
  <si>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</si>
  <si>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</si>
  <si>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</si>
  <si>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</si>
  <si>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</si>
  <si>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</si>
  <si>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</si>
  <si>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</si>
  <si>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</si>
  <si>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</si>
  <si>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</si>
  <si>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</si>
  <si>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</si>
  <si>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</si>
  <si>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</si>
  <si>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</si>
  <si>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</si>
  <si>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</si>
  <si>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</si>
  <si>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</si>
  <si>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</si>
  <si>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</si>
  <si>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</si>
  <si>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</si>
  <si>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</si>
  <si>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</si>
  <si>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</si>
  <si>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</si>
  <si>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</si>
  <si>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</si>
  <si>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</si>
  <si>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</si>
  <si>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</si>
  <si>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</si>
  <si>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</si>
  <si>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</si>
  <si>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</si>
  <si>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</si>
  <si>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</si>
  <si>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</si>
  <si>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</si>
  <si>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</si>
  <si>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</si>
  <si>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</si>
  <si>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</si>
  <si>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</si>
  <si>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</si>
  <si>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</si>
  <si>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</si>
  <si>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</si>
  <si>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</si>
  <si>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</si>
  <si>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</si>
  <si>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</si>
  <si>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</si>
  <si>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</si>
  <si>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</si>
  <si>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</si>
  <si>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</si>
  <si>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</si>
  <si>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</si>
  <si>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</si>
  <si>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</si>
  <si>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</si>
  <si>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</si>
  <si>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</si>
  <si>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</si>
  <si>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</si>
  <si>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</si>
  <si>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</si>
  <si>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</si>
  <si>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</si>
  <si>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</si>
  <si>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</si>
  <si>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</si>
  <si>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</si>
  <si>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</si>
  <si>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</si>
  <si>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</si>
  <si>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</si>
  <si>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</si>
  <si>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</si>
  <si>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</si>
  <si>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</si>
  <si>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</si>
  <si>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</si>
  <si>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</si>
  <si>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</si>
  <si>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</si>
  <si>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</si>
  <si>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</si>
  <si>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</si>
  <si>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</si>
  <si>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</si>
  <si>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</si>
  <si>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</si>
  <si>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</si>
  <si>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</si>
  <si>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</si>
  <si>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</si>
  <si>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</si>
  <si>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</si>
  <si>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</si>
  <si>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</si>
  <si>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</si>
  <si>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</si>
  <si>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</si>
  <si>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</si>
  <si>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</si>
  <si>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</si>
  <si>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</si>
  <si>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</si>
  <si>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</si>
  <si>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</si>
  <si>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</si>
  <si>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</si>
  <si>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</si>
  <si>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</si>
  <si>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</si>
  <si>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</si>
  <si>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</si>
  <si>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</si>
  <si>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</si>
  <si>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</si>
  <si>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</si>
  <si>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</si>
  <si>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</si>
  <si>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</si>
  <si>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</si>
  <si>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</si>
  <si>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</si>
  <si>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</si>
  <si>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</si>
  <si>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</si>
  <si>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</si>
  <si>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</si>
  <si>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</si>
  <si>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</si>
  <si>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</si>
  <si>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</si>
  <si>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</si>
  <si>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</si>
  <si>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</si>
  <si>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</si>
  <si>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</si>
  <si>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</si>
  <si>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</si>
  <si>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</si>
  <si>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</si>
  <si>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</si>
  <si>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</si>
  <si>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</si>
  <si>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</si>
  <si>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</si>
  <si>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</si>
  <si>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</si>
  <si>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</si>
  <si>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</si>
  <si>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</si>
  <si>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</si>
  <si>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</si>
  <si>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</si>
  <si>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</si>
  <si>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</si>
  <si>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</si>
  <si>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</si>
  <si>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</si>
  <si>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</si>
  <si>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</si>
  <si>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</si>
  <si>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</si>
  <si>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</si>
  <si>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</si>
  <si>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</si>
  <si>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</si>
  <si>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</si>
  <si>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</si>
  <si>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</si>
  <si>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</si>
  <si>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</si>
  <si>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</si>
  <si>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</si>
  <si>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</si>
  <si>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</si>
  <si>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</si>
  <si>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</si>
  <si>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</si>
  <si>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</si>
  <si>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</si>
  <si>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</si>
  <si>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</si>
  <si>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</si>
  <si>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</si>
  <si>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</si>
  <si>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</si>
  <si>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</si>
  <si>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</si>
  <si>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</si>
  <si>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</si>
  <si>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</si>
  <si>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</si>
  <si>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</si>
  <si>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</si>
  <si>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</si>
  <si>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</si>
  <si>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</si>
  <si>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</si>
  <si>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</si>
  <si>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</si>
  <si>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</si>
  <si>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</si>
  <si>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</si>
  <si>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</si>
  <si>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</si>
  <si>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</si>
  <si>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</si>
  <si>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</si>
  <si>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</si>
  <si>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</si>
  <si>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</si>
  <si>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</si>
  <si>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</si>
  <si>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</si>
  <si>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</si>
  <si>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</si>
  <si>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</si>
  <si>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</si>
  <si>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</si>
  <si>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</si>
  <si>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</si>
  <si>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</si>
  <si>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</si>
  <si>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</si>
  <si>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</si>
  <si>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</si>
  <si>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</si>
  <si>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</si>
  <si>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</si>
  <si>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</si>
  <si>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</si>
  <si>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</si>
  <si>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</si>
  <si>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</si>
  <si>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</si>
  <si>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</si>
  <si>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</si>
  <si>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</si>
  <si>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</si>
  <si>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</si>
  <si>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</si>
  <si>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</si>
  <si>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</si>
  <si>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</si>
  <si>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</si>
  <si>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</si>
  <si>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</si>
  <si>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</si>
  <si>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</si>
  <si>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</si>
  <si>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</si>
  <si>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</si>
  <si>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</si>
  <si>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</si>
  <si>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</si>
  <si>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</si>
  <si>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</si>
  <si>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</si>
  <si>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</si>
  <si>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</si>
  <si>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</si>
  <si>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</si>
  <si>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</si>
  <si>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</si>
  <si>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</si>
  <si>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</si>
  <si>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</si>
  <si>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</si>
  <si>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</si>
  <si>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</si>
  <si>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</si>
  <si>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</si>
  <si>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</si>
  <si>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</si>
  <si>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</si>
  <si>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</si>
  <si>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</si>
  <si>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</si>
  <si>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</si>
  <si>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</si>
  <si>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</si>
  <si>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</si>
  <si>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</si>
  <si>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</si>
  <si>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</si>
  <si>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</si>
  <si>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</si>
  <si>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</si>
  <si>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</si>
  <si>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</si>
  <si>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</si>
  <si>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</si>
  <si>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</si>
  <si>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</si>
  <si>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</si>
  <si>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</si>
  <si>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</si>
  <si>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</si>
  <si>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</si>
  <si>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</si>
  <si>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</si>
  <si>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</si>
  <si>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</si>
  <si>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</si>
  <si>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</si>
  <si>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</si>
  <si>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</si>
  <si>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</si>
  <si>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</si>
  <si>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</si>
  <si>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</si>
  <si>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</si>
  <si>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</si>
  <si>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</si>
  <si>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</si>
  <si>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</si>
  <si>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</si>
  <si>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</si>
  <si>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</si>
  <si>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</si>
  <si>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</si>
  <si>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</si>
  <si>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</si>
  <si>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</si>
  <si>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</si>
  <si>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</si>
  <si>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</si>
  <si>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</si>
  <si>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</si>
  <si>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</si>
  <si>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</si>
  <si>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</si>
  <si>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</si>
  <si>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</si>
  <si>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</si>
  <si>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</si>
  <si>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</si>
  <si>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</si>
  <si>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</si>
  <si>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</si>
  <si>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</si>
  <si>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</si>
  <si>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</si>
  <si>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</si>
  <si>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</si>
  <si>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</si>
  <si>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</si>
  <si>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</si>
  <si>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</si>
  <si>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</si>
  <si>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</si>
  <si>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</si>
  <si>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</si>
  <si>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</si>
  <si>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</si>
  <si>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</si>
  <si>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</si>
  <si>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</si>
  <si>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</si>
  <si>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</si>
  <si>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</si>
  <si>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</si>
  <si>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</si>
  <si>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</si>
  <si>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</si>
  <si>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</si>
  <si>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</si>
  <si>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</si>
  <si>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</si>
  <si>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</si>
  <si>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</si>
  <si>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</si>
  <si>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</si>
  <si>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</si>
  <si>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</si>
  <si>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</si>
  <si>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</si>
  <si>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</si>
  <si>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</si>
  <si>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</si>
  <si>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</si>
  <si>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</si>
  <si>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</si>
  <si>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</si>
  <si>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</si>
  <si>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</si>
  <si>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</si>
  <si>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</si>
  <si>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</si>
  <si>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</si>
  <si>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</si>
  <si>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</si>
  <si>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</si>
  <si>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</si>
  <si>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</si>
  <si>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</si>
  <si>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</si>
  <si>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</si>
  <si>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</si>
  <si>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</si>
  <si>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</si>
  <si>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</si>
  <si>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</si>
  <si>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</si>
  <si>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</si>
  <si>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</si>
  <si>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</si>
  <si>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</si>
  <si>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</si>
  <si>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</si>
  <si>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</si>
  <si>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</si>
  <si>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</si>
  <si>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</si>
  <si>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</si>
  <si>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</si>
  <si>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</si>
  <si>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</si>
  <si>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</si>
  <si>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</si>
  <si>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</si>
  <si>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</si>
  <si>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</si>
  <si>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</si>
  <si>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</si>
  <si>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</si>
  <si>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</si>
  <si>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</si>
  <si>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</si>
  <si>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</si>
  <si>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</si>
  <si>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</si>
  <si>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</si>
  <si>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</si>
  <si>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</si>
  <si>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</si>
  <si>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</si>
  <si>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</si>
  <si>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</si>
  <si>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</si>
  <si>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</si>
  <si>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</si>
  <si>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</si>
  <si>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</si>
  <si>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</si>
  <si>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</si>
  <si>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</si>
  <si>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</si>
  <si>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</si>
  <si>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</si>
  <si>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</si>
  <si>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</si>
  <si>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</si>
  <si>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</si>
  <si>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</si>
  <si>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</si>
  <si>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</si>
  <si>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</si>
  <si>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</si>
  <si>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</si>
  <si>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</si>
  <si>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</si>
  <si>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</si>
  <si>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</si>
  <si>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</si>
  <si>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</si>
  <si>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</si>
  <si>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</si>
  <si>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</si>
  <si>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</si>
  <si>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</si>
  <si>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</si>
  <si>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</si>
  <si>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</si>
  <si>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</si>
  <si>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</si>
  <si>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</si>
  <si>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</si>
  <si>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</si>
  <si>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</si>
  <si>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</si>
  <si>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</si>
  <si>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</si>
  <si>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</si>
  <si>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</si>
  <si>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</si>
  <si>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</si>
  <si>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</si>
  <si>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</si>
  <si>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</si>
  <si>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</si>
  <si>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</si>
  <si>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</si>
  <si>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</si>
  <si>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</si>
  <si>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</si>
  <si>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</si>
  <si>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</si>
  <si>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</si>
  <si>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</si>
  <si>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</si>
  <si>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</si>
  <si>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</si>
  <si>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</si>
  <si>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</si>
  <si>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</si>
  <si>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</si>
  <si>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</si>
  <si>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</si>
  <si>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</si>
  <si>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</si>
  <si>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</si>
  <si>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</si>
  <si>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</si>
  <si>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</si>
  <si>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</si>
  <si>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</si>
  <si>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</si>
  <si>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</si>
  <si>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</si>
  <si>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</si>
  <si>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</si>
  <si>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</si>
  <si>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</si>
  <si>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</si>
  <si>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</si>
  <si>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</si>
  <si>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</si>
  <si>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</si>
  <si>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</si>
  <si>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</si>
  <si>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</si>
  <si>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</si>
  <si>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</si>
  <si>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</si>
  <si>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</si>
  <si>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</si>
  <si>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</si>
  <si>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</si>
  <si>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</si>
  <si>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</si>
  <si>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</si>
  <si>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</si>
  <si>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</si>
  <si>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</si>
  <si>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</si>
  <si>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</si>
  <si>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</si>
  <si>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</si>
  <si>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</si>
  <si>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</si>
  <si>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</si>
  <si>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</si>
  <si>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</si>
  <si>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</si>
  <si>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</si>
  <si>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</si>
  <si>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</si>
  <si>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</si>
  <si>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</si>
  <si>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</si>
  <si>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</si>
  <si>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</si>
  <si>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</si>
  <si>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</si>
  <si>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</si>
  <si>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</si>
  <si>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</si>
  <si>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</si>
  <si>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</si>
  <si>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</si>
  <si>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</si>
  <si>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</si>
  <si>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</si>
  <si>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</si>
  <si>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</si>
  <si>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</si>
  <si>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</si>
  <si>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</si>
  <si>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</si>
  <si>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</si>
  <si>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</si>
  <si>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</si>
  <si>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</si>
  <si>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</si>
  <si>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</si>
  <si>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</si>
  <si>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</si>
  <si>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</si>
  <si>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</si>
  <si>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</si>
  <si>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</si>
  <si>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</si>
  <si>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</si>
  <si>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</si>
  <si>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</si>
  <si>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</si>
  <si>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</si>
  <si>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</si>
  <si>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</si>
  <si>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</si>
  <si>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</si>
  <si>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</si>
  <si>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</si>
  <si>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</si>
  <si>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</si>
  <si>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</si>
  <si>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</si>
  <si>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</si>
  <si>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</si>
  <si>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</si>
  <si>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</si>
  <si>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</si>
  <si>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</si>
  <si>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</si>
  <si>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</si>
  <si>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</si>
  <si>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</si>
  <si>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</si>
  <si>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</si>
  <si>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</si>
  <si>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</si>
  <si>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</si>
  <si>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</si>
  <si>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</si>
  <si>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</si>
  <si>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</si>
  <si>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</si>
  <si>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</si>
  <si>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</si>
  <si>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</si>
  <si>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</si>
  <si>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</si>
  <si>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</si>
  <si>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</si>
  <si>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</si>
  <si>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</si>
  <si>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</si>
  <si>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</si>
  <si>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</si>
  <si>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</si>
  <si>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</si>
  <si>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</si>
  <si>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</si>
  <si>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</si>
  <si>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</si>
  <si>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</si>
  <si>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</si>
  <si>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</si>
  <si>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</si>
  <si>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</si>
  <si>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</si>
  <si>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</si>
  <si>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</si>
  <si>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</si>
  <si>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</si>
  <si>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</si>
  <si>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</si>
  <si>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</si>
  <si>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</si>
  <si>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</si>
  <si>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</si>
  <si>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</si>
  <si>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</si>
  <si>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</si>
  <si>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</si>
  <si>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</si>
  <si>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</si>
  <si>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</si>
  <si>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</si>
  <si>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</si>
  <si>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</si>
  <si>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</si>
  <si>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</si>
  <si>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</si>
  <si>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</si>
  <si>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</si>
  <si>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</si>
  <si>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</si>
  <si>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</si>
  <si>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</si>
  <si>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</si>
  <si>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</si>
  <si>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</si>
  <si>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</si>
  <si>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</si>
  <si>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</si>
  <si>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</si>
  <si>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</si>
  <si>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</si>
  <si>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</si>
  <si>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</si>
  <si>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</si>
  <si>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</si>
  <si>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</si>
  <si>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</si>
  <si>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</si>
  <si>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</si>
  <si>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</si>
  <si>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</si>
  <si>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</si>
  <si>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</si>
  <si>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</si>
  <si>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</si>
  <si>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</si>
  <si>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</si>
  <si>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</si>
  <si>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</si>
  <si>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</si>
  <si>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</si>
  <si>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</si>
  <si>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</si>
  <si>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</si>
  <si>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</si>
  <si>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</si>
  <si>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</si>
  <si>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</si>
  <si>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</si>
  <si>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</si>
  <si>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</si>
  <si>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</si>
  <si>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</si>
  <si>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</si>
  <si>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</si>
  <si>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</si>
  <si>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</si>
  <si>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</si>
  <si>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</si>
  <si>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</si>
  <si>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</si>
  <si>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</si>
  <si>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</si>
  <si>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</si>
  <si>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</si>
  <si>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</si>
  <si>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</si>
  <si>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</si>
  <si>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</si>
  <si>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</si>
  <si>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</si>
  <si>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</si>
  <si>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</si>
  <si>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</si>
  <si>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</si>
  <si>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</si>
  <si>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</si>
  <si>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</si>
  <si>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</si>
  <si>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</si>
  <si>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</si>
  <si>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</si>
  <si>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</si>
  <si>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</si>
  <si>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</si>
  <si>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</si>
  <si>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</si>
  <si>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</si>
  <si>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</si>
  <si>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</si>
  <si>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</si>
  <si>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</si>
  <si>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</si>
  <si>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</si>
  <si>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</si>
  <si>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</si>
  <si>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</si>
  <si>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</si>
  <si>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</si>
  <si>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</si>
  <si>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</si>
  <si>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</si>
  <si>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</si>
  <si>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</si>
  <si>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</si>
  <si>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</si>
  <si>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</si>
  <si>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</si>
  <si>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</si>
  <si>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</si>
  <si>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</si>
  <si>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</si>
  <si>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</si>
  <si>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</si>
  <si>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</si>
  <si>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</si>
  <si>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</si>
  <si>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</si>
  <si>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</si>
  <si>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</si>
  <si>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</si>
  <si>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</si>
  <si>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</si>
  <si>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</si>
  <si>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</si>
  <si>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</si>
  <si>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</si>
  <si>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</si>
  <si>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</si>
  <si>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</si>
  <si>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</si>
  <si>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</si>
  <si>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</si>
  <si>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</si>
  <si>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</si>
  <si>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</si>
  <si>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</si>
  <si>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</si>
  <si>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</si>
  <si>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</si>
  <si>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</si>
  <si>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</si>
  <si>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</si>
  <si>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</si>
  <si>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</si>
  <si>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</si>
  <si>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</si>
  <si>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</si>
  <si>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</si>
  <si>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</si>
  <si>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</si>
  <si>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</si>
  <si>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</si>
  <si>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</si>
  <si>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</si>
  <si>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</si>
  <si>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</si>
  <si>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</si>
  <si>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</si>
  <si>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</si>
  <si>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</si>
  <si>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</si>
  <si>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</si>
  <si>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</si>
  <si>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</si>
  <si>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</si>
  <si>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</si>
  <si>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</si>
  <si>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</si>
  <si>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</si>
  <si>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</si>
  <si>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</si>
  <si>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</si>
  <si>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</si>
  <si>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</si>
  <si>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</si>
  <si>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</si>
  <si>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</si>
  <si>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</si>
  <si>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</si>
  <si>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</si>
  <si>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</si>
  <si>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</si>
  <si>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</si>
  <si>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</si>
  <si>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</si>
  <si>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</si>
  <si>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</si>
  <si>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</si>
  <si>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</si>
  <si>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</si>
  <si>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</si>
  <si>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</si>
  <si>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</si>
  <si>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</si>
  <si>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</si>
  <si>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</si>
  <si>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</si>
  <si>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</si>
  <si>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</si>
  <si>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</si>
  <si>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</si>
  <si>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</si>
  <si>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</si>
  <si>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</si>
  <si>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</si>
  <si>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</si>
  <si>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</si>
  <si>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</si>
  <si>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</si>
  <si>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</si>
  <si>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</si>
  <si>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</si>
  <si>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</si>
  <si>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</si>
  <si>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</si>
  <si>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</si>
  <si>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</si>
  <si>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</si>
  <si>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</si>
  <si>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</si>
  <si>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</si>
  <si>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</si>
  <si>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</si>
  <si>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</si>
  <si>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</si>
  <si>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</si>
  <si>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</si>
  <si>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</si>
  <si>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</si>
  <si>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</si>
  <si>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</si>
  <si>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</si>
  <si>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</si>
  <si>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</si>
  <si>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</si>
  <si>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</si>
  <si>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</si>
  <si>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</si>
  <si>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</si>
  <si>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</si>
  <si>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</si>
  <si>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</si>
  <si>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</si>
  <si>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</si>
  <si>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</si>
  <si>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</si>
  <si>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</si>
  <si>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</si>
  <si>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</si>
  <si>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</si>
  <si>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</si>
  <si>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</si>
  <si>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</si>
  <si>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</si>
  <si>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</si>
  <si>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</si>
  <si>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</si>
  <si>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</si>
  <si>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</si>
  <si>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</si>
  <si>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</si>
  <si>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</si>
  <si>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</si>
  <si>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</si>
  <si>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</si>
  <si>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</si>
  <si>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</si>
  <si>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</si>
  <si>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</si>
  <si>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</si>
  <si>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</si>
  <si>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</si>
  <si>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</si>
  <si>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</si>
  <si>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</si>
  <si>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</si>
  <si>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</si>
  <si>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</si>
  <si>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</si>
  <si>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</si>
  <si>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</si>
  <si>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</si>
  <si>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</si>
  <si>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</si>
  <si>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</si>
  <si>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</si>
  <si>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</si>
  <si>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</si>
  <si>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</si>
  <si>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</si>
  <si>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</si>
  <si>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</si>
  <si>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</si>
  <si>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</si>
  <si>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</si>
  <si>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</si>
  <si>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</si>
  <si>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</si>
  <si>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</si>
  <si>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</si>
  <si>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</si>
  <si>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</si>
  <si>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</si>
  <si>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</si>
  <si>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</si>
  <si>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</si>
  <si>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</si>
  <si>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</si>
  <si>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</si>
  <si>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</si>
  <si>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</si>
  <si>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</si>
  <si>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</si>
  <si>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</si>
  <si>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</si>
  <si>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</si>
  <si>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</si>
  <si>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</si>
  <si>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</si>
  <si>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</si>
  <si>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</si>
  <si>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</si>
  <si>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</si>
  <si>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</si>
  <si>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</si>
  <si>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</si>
  <si>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</si>
  <si>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</si>
  <si>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</si>
  <si>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</si>
  <si>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</si>
  <si>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</si>
  <si>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</si>
  <si>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</si>
  <si>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</si>
  <si>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</si>
  <si>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</si>
  <si>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</si>
  <si>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</si>
  <si>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</si>
  <si>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</si>
  <si>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</si>
  <si>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</si>
  <si>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</si>
  <si>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</si>
  <si>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</si>
  <si>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</si>
  <si>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</si>
  <si>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</si>
  <si>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</si>
  <si>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</si>
  <si>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</si>
  <si>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</si>
  <si>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</si>
  <si>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</si>
  <si>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</si>
  <si>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</si>
  <si>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</si>
  <si>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</si>
  <si>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</si>
  <si>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</si>
  <si>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</si>
  <si>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</si>
  <si>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</si>
  <si>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</si>
  <si>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</si>
  <si>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</si>
  <si>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</si>
  <si>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</si>
  <si>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</si>
  <si>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</si>
  <si>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</si>
  <si>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</si>
  <si>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</si>
  <si>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</si>
  <si>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</si>
  <si>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</si>
  <si>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</si>
  <si>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</si>
  <si>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</si>
  <si>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</si>
  <si>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</si>
  <si>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</si>
  <si>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</si>
  <si>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</si>
  <si>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</si>
  <si>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</si>
  <si>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</si>
  <si>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</si>
  <si>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</si>
  <si>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</si>
  <si>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</si>
  <si>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</si>
  <si>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</si>
  <si>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</si>
  <si>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</si>
  <si>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</si>
  <si>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</si>
  <si>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</si>
  <si>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</si>
  <si>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</si>
  <si>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</si>
  <si>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</si>
  <si>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</si>
  <si>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</si>
  <si>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</si>
  <si>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</si>
  <si>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</si>
  <si>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</si>
  <si>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</si>
  <si>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</si>
  <si>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</si>
  <si>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</si>
  <si>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</si>
  <si>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</si>
  <si>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</si>
  <si>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</si>
  <si>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</si>
  <si>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</si>
  <si>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</si>
  <si>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</si>
  <si>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</si>
  <si>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</si>
  <si>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</si>
  <si>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</si>
  <si>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</si>
  <si>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</si>
  <si>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</si>
  <si>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</si>
  <si>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</si>
  <si>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</si>
  <si>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</si>
  <si>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</si>
  <si>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</si>
  <si>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</si>
  <si>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</si>
  <si>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</si>
  <si>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</si>
  <si>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</si>
  <si>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</si>
  <si>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</si>
  <si>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</si>
  <si>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</si>
  <si>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</si>
  <si>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</si>
  <si>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</si>
  <si>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</si>
  <si>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</si>
  <si>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</si>
  <si>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</si>
  <si>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</si>
  <si>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</si>
  <si>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</si>
  <si>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</si>
  <si>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</si>
  <si>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</si>
  <si>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</si>
  <si>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</si>
  <si>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</si>
  <si>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</si>
  <si>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</si>
  <si>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</si>
  <si>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</si>
  <si>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</si>
  <si>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</si>
  <si>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</si>
  <si>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</si>
  <si>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</si>
  <si>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</si>
  <si>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</si>
  <si>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</si>
  <si>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</si>
  <si>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</si>
  <si>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</si>
  <si>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</si>
  <si>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</si>
  <si>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</si>
  <si>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</si>
  <si>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</si>
  <si>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</si>
  <si>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</si>
  <si>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</si>
  <si>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</si>
  <si>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</si>
  <si>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</si>
  <si>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</si>
  <si>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</si>
  <si>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</si>
  <si>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</si>
  <si>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</si>
  <si>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</si>
  <si>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</si>
  <si>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</si>
  <si>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</si>
  <si>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</si>
  <si>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</si>
  <si>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</si>
  <si>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</si>
  <si>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</si>
  <si>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</si>
  <si>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</si>
  <si>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</si>
  <si>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</si>
  <si>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</si>
  <si>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</si>
  <si>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</si>
  <si>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</si>
  <si>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</si>
  <si>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</si>
  <si>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</si>
  <si>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</si>
  <si>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</si>
  <si>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</si>
  <si>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</si>
  <si>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</si>
  <si>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</si>
  <si>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</si>
  <si>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</si>
  <si>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</si>
  <si>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</si>
  <si>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</si>
  <si>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</si>
  <si>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</si>
  <si>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</si>
  <si>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</si>
  <si>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</si>
  <si>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</si>
  <si>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</si>
  <si>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</si>
  <si>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</si>
  <si>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</si>
  <si>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</si>
  <si>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</si>
  <si>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</si>
  <si>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</si>
  <si>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</si>
  <si>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</si>
  <si>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</si>
  <si>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</si>
  <si>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</si>
  <si>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</si>
  <si>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</si>
  <si>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</si>
  <si>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</si>
  <si>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</si>
  <si>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</si>
  <si>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</si>
  <si>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</si>
  <si>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</si>
  <si>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</si>
  <si>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</si>
  <si>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</si>
  <si>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</si>
  <si>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</si>
  <si>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</si>
  <si>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</si>
  <si>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</si>
  <si>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</si>
  <si>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</si>
  <si>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</si>
  <si>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</si>
  <si>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</si>
  <si>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</si>
  <si>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</si>
  <si>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</si>
  <si>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</si>
  <si>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</si>
  <si>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</si>
  <si>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</si>
  <si>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</si>
  <si>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</si>
  <si>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</si>
  <si>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</si>
  <si>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</si>
  <si>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</si>
  <si>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</si>
  <si>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</si>
  <si>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</si>
  <si>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</si>
  <si>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</si>
  <si>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</si>
  <si>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</si>
  <si>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</si>
  <si>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</si>
  <si>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</si>
  <si>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</si>
  <si>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</si>
  <si>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</si>
  <si>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</si>
  <si>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</si>
  <si>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</si>
  <si>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</si>
  <si>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</si>
  <si>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</si>
  <si>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</si>
  <si>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</si>
  <si>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</si>
  <si>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</si>
  <si>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</si>
  <si>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</si>
  <si>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</si>
  <si>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</si>
  <si>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</si>
  <si>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</si>
  <si>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</si>
  <si>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</si>
  <si>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</si>
  <si>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</si>
  <si>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</si>
  <si>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</si>
  <si>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</si>
  <si>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</si>
  <si>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</si>
  <si>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</si>
  <si>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</si>
  <si>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</si>
  <si>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</si>
  <si>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</si>
  <si>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</si>
  <si>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</si>
  <si>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</si>
  <si>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</si>
  <si>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</si>
  <si>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</si>
  <si>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</si>
  <si>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</si>
  <si>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</si>
  <si>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</si>
  <si>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</si>
  <si>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</si>
  <si>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</si>
  <si>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</si>
  <si>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</si>
  <si>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</si>
  <si>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</si>
  <si>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</si>
  <si>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</si>
  <si>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</si>
  <si>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</si>
  <si>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</si>
  <si>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</si>
  <si>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</si>
  <si>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</si>
  <si>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</si>
  <si>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</si>
  <si>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</si>
  <si>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</si>
  <si>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</si>
  <si>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</si>
  <si>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</si>
  <si>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</si>
  <si>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</si>
  <si>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</si>
  <si>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</si>
  <si>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</si>
  <si>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</si>
  <si>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</si>
  <si>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</si>
  <si>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</si>
  <si>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</si>
  <si>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</si>
  <si>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</si>
  <si>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</si>
  <si>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</si>
  <si>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</si>
  <si>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</si>
  <si>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</si>
  <si>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</si>
  <si>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</si>
  <si>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</si>
  <si>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</si>
  <si>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</si>
  <si>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</si>
  <si>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</si>
  <si>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</si>
  <si>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</si>
  <si>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</si>
  <si>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</si>
  <si>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</si>
  <si>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</si>
  <si>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</si>
  <si>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</si>
  <si>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</si>
  <si>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</si>
  <si>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</si>
  <si>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</si>
  <si>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</si>
  <si>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</si>
  <si>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</si>
  <si>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</si>
  <si>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</si>
  <si>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</si>
  <si>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</si>
  <si>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</si>
  <si>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</si>
  <si>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</si>
  <si>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</si>
  <si>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</si>
  <si>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</si>
  <si>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</si>
  <si>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</si>
  <si>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</si>
  <si>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</si>
  <si>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</si>
  <si>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</si>
  <si>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</si>
  <si>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</si>
  <si>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</si>
  <si>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</si>
  <si>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</si>
  <si>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</si>
  <si>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</si>
  <si>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</si>
  <si>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</si>
  <si>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</si>
  <si>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</si>
  <si>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</si>
  <si>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</si>
  <si>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</si>
  <si>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</si>
  <si>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</si>
  <si>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</si>
  <si>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</si>
  <si>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</si>
  <si>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</si>
  <si>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</si>
  <si>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</si>
  <si>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</si>
  <si>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</si>
  <si>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</si>
  <si>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</si>
  <si>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</si>
  <si>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</si>
  <si>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</si>
  <si>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</si>
  <si>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</si>
  <si>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</si>
  <si>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</si>
  <si>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</si>
  <si>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</si>
  <si>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</si>
  <si>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</si>
  <si>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</si>
  <si>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</si>
  <si>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</si>
  <si>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</si>
  <si>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</si>
  <si>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</si>
  <si>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</si>
  <si>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</si>
  <si>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</si>
  <si>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</si>
  <si>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</si>
  <si>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</si>
  <si>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</si>
  <si>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</si>
  <si>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</si>
  <si>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</si>
  <si>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</si>
  <si>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</si>
  <si>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</si>
  <si>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</si>
  <si>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</si>
  <si>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</si>
  <si>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</si>
  <si>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</si>
  <si>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</si>
  <si>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</si>
  <si>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</si>
  <si>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</si>
  <si>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</si>
  <si>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</si>
  <si>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</si>
  <si>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</si>
  <si>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</si>
  <si>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</si>
  <si>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</si>
  <si>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</si>
  <si>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</si>
  <si>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</si>
  <si>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</si>
  <si>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</si>
  <si>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</si>
  <si>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</si>
  <si>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</si>
  <si>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</si>
  <si>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</si>
  <si>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</si>
  <si>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</si>
  <si>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</si>
  <si>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</si>
  <si>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</si>
  <si>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</si>
  <si>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</si>
  <si>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</si>
  <si>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</si>
  <si>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</si>
  <si>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</si>
  <si>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</si>
  <si>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</si>
  <si>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</si>
  <si>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</si>
  <si>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</si>
  <si>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</si>
  <si>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</si>
  <si>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</si>
  <si>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</si>
  <si>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</si>
  <si>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</si>
  <si>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</si>
  <si>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</si>
  <si>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</si>
  <si>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</si>
  <si>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</si>
  <si>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</si>
  <si>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</si>
  <si>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</si>
  <si>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</si>
  <si>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</si>
  <si>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</si>
  <si>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</si>
  <si>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</si>
  <si>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</si>
  <si>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</si>
  <si>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</si>
  <si>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</si>
  <si>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</si>
  <si>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</si>
  <si>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</si>
  <si>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</si>
  <si>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</si>
  <si>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</si>
  <si>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</si>
  <si>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</si>
  <si>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</si>
  <si>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</si>
  <si>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</si>
  <si>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</si>
  <si>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</si>
  <si>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</si>
  <si>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</si>
  <si>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</si>
  <si>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</si>
  <si>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</si>
  <si>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</si>
  <si>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</si>
  <si>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</si>
  <si>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</si>
  <si>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</si>
  <si>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</si>
  <si>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</si>
  <si>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</si>
  <si>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</si>
  <si>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</si>
  <si>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</si>
  <si>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</si>
  <si>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</si>
  <si>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</si>
  <si>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</si>
  <si>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</si>
  <si>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</si>
  <si>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</si>
  <si>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</si>
  <si>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</si>
  <si>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</si>
  <si>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</si>
  <si>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</si>
  <si>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</si>
  <si>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</si>
  <si>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</si>
  <si>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</si>
  <si>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</si>
  <si>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</si>
  <si>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</si>
  <si>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</si>
  <si>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</si>
  <si>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</si>
  <si>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</si>
  <si>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</si>
  <si>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</si>
  <si>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</si>
  <si>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</si>
  <si>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</si>
  <si>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</si>
  <si>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</si>
  <si>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</si>
  <si>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</si>
  <si>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</si>
  <si>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</si>
  <si>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</si>
  <si>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</si>
  <si>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</si>
  <si>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</si>
  <si>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</si>
  <si>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</si>
  <si>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</si>
  <si>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</si>
  <si>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</si>
  <si>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</si>
  <si>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</si>
  <si>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</si>
  <si>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</si>
  <si>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</si>
  <si>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</si>
  <si>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</si>
  <si>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</si>
  <si>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</si>
  <si>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</si>
  <si>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</si>
  <si>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</si>
  <si>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</si>
  <si>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</si>
  <si>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</si>
  <si>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</si>
  <si>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</si>
  <si>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</si>
  <si>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</si>
  <si>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</si>
  <si>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</si>
  <si>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</si>
  <si>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</si>
  <si>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</si>
  <si>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</si>
  <si>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</si>
  <si>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</si>
  <si>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</si>
  <si>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</si>
  <si>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</si>
  <si>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</si>
  <si>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</si>
  <si>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</si>
  <si>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</si>
  <si>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</si>
  <si>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</si>
  <si>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</si>
  <si>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</si>
  <si>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</si>
  <si>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</si>
  <si>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</si>
  <si>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</si>
  <si>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</si>
  <si>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</si>
  <si>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</si>
  <si>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</si>
  <si>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</si>
  <si>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</si>
  <si>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</si>
  <si>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</si>
  <si>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</si>
  <si>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</si>
  <si>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</si>
  <si>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</si>
  <si>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</si>
  <si>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</si>
  <si>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</si>
  <si>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</si>
  <si>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</si>
  <si>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</si>
  <si>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</si>
  <si>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</si>
  <si>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</si>
  <si>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</si>
  <si>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</si>
  <si>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</si>
  <si>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</si>
  <si>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</si>
  <si>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</si>
  <si>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</si>
  <si>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</si>
  <si>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</si>
  <si>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</si>
  <si>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</si>
  <si>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</si>
  <si>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</si>
  <si>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</si>
  <si>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</si>
  <si>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</si>
  <si>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</si>
  <si>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</si>
  <si>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</si>
  <si>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</si>
  <si>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</si>
  <si>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</si>
  <si>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</si>
  <si>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</si>
  <si>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</si>
  <si>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</si>
  <si>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</si>
  <si>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</si>
  <si>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</si>
  <si>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</si>
  <si>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</si>
  <si>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</si>
  <si>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</si>
  <si>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</si>
  <si>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</si>
  <si>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</si>
  <si>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</si>
  <si>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</si>
  <si>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</si>
  <si>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</si>
  <si>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</si>
  <si>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</si>
  <si>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</si>
  <si>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</si>
  <si>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</si>
  <si>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</si>
  <si>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</si>
  <si>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</si>
  <si>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</si>
  <si>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</si>
  <si>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</si>
  <si>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</si>
  <si>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</si>
  <si>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</si>
  <si>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</si>
  <si>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</si>
  <si>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</si>
  <si>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</si>
  <si>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</si>
  <si>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</si>
  <si>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</si>
  <si>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</si>
  <si>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</si>
  <si>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</si>
  <si>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</si>
  <si>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</si>
  <si>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</si>
  <si>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</si>
  <si>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</si>
  <si>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</si>
  <si>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</si>
  <si>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</si>
  <si>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</si>
  <si>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</si>
  <si>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</si>
  <si>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</si>
  <si>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</si>
  <si>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</si>
  <si>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</si>
  <si>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</si>
  <si>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</si>
  <si>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</si>
  <si>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</si>
  <si>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</si>
  <si>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</si>
  <si>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</si>
  <si>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</si>
  <si>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</si>
  <si>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</si>
  <si>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</si>
  <si>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</si>
  <si>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</si>
  <si>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</si>
  <si>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</si>
  <si>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</si>
  <si>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</si>
  <si>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</si>
  <si>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</si>
  <si>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</si>
  <si>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</si>
  <si>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</si>
  <si>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</si>
  <si>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</si>
  <si>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</si>
  <si>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</si>
  <si>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</si>
  <si>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</si>
  <si>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</si>
  <si>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</si>
  <si>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</si>
  <si>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</si>
  <si>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</si>
  <si>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</si>
  <si>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</si>
  <si>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</si>
  <si>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</si>
  <si>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</si>
  <si>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</si>
  <si>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</si>
  <si>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</si>
  <si>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</si>
  <si>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</si>
  <si>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</si>
  <si>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</si>
  <si>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</si>
  <si>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</si>
  <si>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</si>
  <si>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</si>
  <si>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</si>
  <si>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</si>
  <si>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</si>
  <si>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</si>
  <si>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</si>
  <si>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</si>
  <si>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</si>
  <si>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</si>
  <si>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</si>
  <si>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</si>
  <si>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</si>
  <si>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</si>
  <si>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</si>
  <si>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</si>
  <si>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</si>
  <si>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</si>
  <si>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</si>
  <si>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</si>
  <si>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</si>
  <si>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</si>
  <si>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</si>
  <si>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</si>
  <si>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</si>
  <si>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</si>
  <si>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</si>
  <si>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</si>
  <si>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</si>
  <si>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</si>
  <si>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</si>
  <si>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</si>
  <si>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</si>
  <si>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</si>
  <si>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</si>
  <si>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</si>
  <si>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</si>
  <si>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</si>
  <si>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</si>
  <si>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</si>
  <si>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</si>
  <si>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</si>
  <si>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</si>
  <si>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</si>
  <si>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</si>
  <si>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</si>
  <si>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</si>
  <si>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</si>
  <si>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</si>
  <si>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</si>
  <si>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</si>
  <si>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</si>
  <si>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</si>
  <si>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</si>
  <si>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</si>
  <si>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</si>
  <si>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</si>
  <si>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</si>
  <si>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</si>
  <si>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</si>
  <si>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</si>
  <si>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</si>
  <si>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</si>
  <si>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</si>
  <si>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</si>
  <si>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</si>
  <si>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</si>
  <si>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</si>
  <si>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</si>
  <si>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</si>
  <si>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</si>
  <si>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</si>
  <si>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</si>
  <si>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</si>
  <si>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</si>
  <si>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</si>
  <si>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</si>
  <si>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</si>
  <si>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</si>
  <si>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</si>
  <si>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</si>
  <si>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</si>
  <si>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</si>
  <si>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</si>
  <si>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</si>
  <si>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</si>
  <si>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</si>
  <si>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</si>
  <si>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</si>
  <si>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</si>
  <si>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</si>
  <si>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</si>
  <si>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</si>
  <si>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</si>
  <si>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</si>
  <si>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</si>
  <si>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</si>
  <si>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</si>
  <si>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</si>
  <si>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</si>
  <si>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</si>
  <si>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</si>
  <si>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</si>
  <si>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</si>
  <si>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</si>
  <si>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</si>
  <si>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</si>
  <si>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</si>
  <si>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</si>
  <si>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</si>
  <si>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</si>
  <si>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</si>
  <si>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</si>
  <si>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</si>
  <si>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</si>
  <si>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</si>
  <si>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</si>
  <si>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</si>
  <si>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</si>
  <si>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</si>
  <si>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</si>
  <si>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</si>
  <si>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</si>
  <si>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</si>
  <si>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</si>
  <si>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</si>
  <si>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</si>
  <si>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</si>
  <si>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</si>
  <si>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</si>
  <si>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</si>
  <si>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</si>
  <si>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</si>
  <si>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</si>
  <si>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</si>
  <si>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</si>
  <si>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</si>
  <si>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</si>
  <si>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</si>
  <si>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</si>
  <si>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</si>
  <si>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</si>
  <si>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</si>
  <si>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</si>
  <si>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</si>
  <si>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</si>
  <si>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</si>
  <si>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</si>
  <si>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</si>
  <si>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</si>
  <si>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</si>
  <si>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</si>
  <si>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</si>
  <si>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</si>
  <si>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</si>
  <si>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</si>
  <si>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</si>
  <si>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</si>
  <si>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</si>
  <si>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</si>
  <si>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</si>
  <si>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</si>
  <si>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</si>
  <si>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</si>
  <si>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</si>
  <si>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</si>
  <si>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</si>
  <si>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</si>
  <si>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</si>
  <si>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</si>
  <si>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</si>
  <si>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</si>
  <si>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</si>
  <si>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</si>
  <si>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</si>
  <si>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</si>
  <si>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</si>
  <si>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</si>
  <si>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</si>
  <si>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</si>
  <si>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</si>
  <si>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</si>
  <si>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</si>
  <si>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</si>
  <si>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</si>
  <si>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</si>
  <si>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</si>
  <si>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</si>
  <si>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</si>
  <si>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</si>
  <si>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</si>
  <si>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</si>
  <si>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</si>
  <si>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</si>
  <si>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</si>
  <si>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</si>
  <si>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</si>
  <si>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</si>
  <si>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</si>
  <si>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</si>
  <si>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</si>
  <si>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</si>
  <si>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</si>
  <si>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</si>
  <si>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</si>
  <si>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</si>
  <si>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</si>
  <si>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</si>
  <si>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</si>
  <si>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</si>
  <si>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</si>
  <si>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</si>
  <si>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</si>
  <si>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</si>
  <si>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</si>
  <si>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</si>
  <si>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</si>
  <si>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</si>
  <si>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</si>
  <si>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</si>
  <si>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</si>
  <si>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</si>
  <si>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</si>
  <si>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</si>
  <si>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</si>
  <si>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</si>
  <si>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</si>
  <si>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</si>
  <si>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</si>
  <si>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</si>
  <si>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</si>
  <si>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</si>
  <si>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</si>
  <si>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</si>
  <si>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</si>
  <si>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</si>
  <si>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</si>
  <si>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</si>
  <si>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</si>
  <si>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</si>
  <si>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</si>
  <si>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</si>
  <si>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</si>
  <si>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</si>
  <si>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</si>
  <si>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</si>
  <si>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</si>
  <si>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</si>
  <si>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</si>
  <si>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</si>
  <si>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</si>
  <si>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</si>
  <si>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</si>
  <si>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</si>
  <si>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</si>
  <si>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</si>
  <si>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</si>
  <si>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</si>
  <si>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</si>
  <si>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</si>
  <si>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</si>
  <si>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</si>
  <si>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</si>
  <si>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</si>
  <si>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</si>
  <si>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</si>
  <si>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</si>
  <si>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</si>
  <si>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</si>
  <si>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</si>
  <si>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</si>
  <si>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</si>
  <si>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</si>
  <si>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</si>
  <si>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</si>
  <si>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</si>
  <si>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</si>
  <si>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</si>
  <si>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</si>
  <si>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</si>
  <si>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</si>
  <si>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</si>
  <si>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</si>
  <si>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</si>
  <si>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</si>
  <si>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</si>
  <si>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</si>
  <si>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</si>
  <si>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</si>
  <si>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</si>
  <si>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</si>
  <si>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</si>
  <si>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</si>
  <si>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</si>
  <si>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</si>
  <si>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</si>
  <si>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</si>
  <si>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</si>
  <si>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</si>
  <si>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</si>
  <si>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</si>
  <si>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</si>
  <si>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</si>
  <si>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</si>
  <si>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</si>
  <si>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</si>
  <si>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</si>
  <si>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</si>
  <si>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</si>
  <si>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</si>
  <si>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</si>
  <si>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</si>
  <si>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</si>
  <si>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</si>
  <si>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</si>
  <si>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</si>
  <si>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</si>
  <si>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</si>
  <si>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</si>
  <si>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</si>
  <si>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</si>
  <si>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</si>
  <si>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</si>
  <si>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</si>
  <si>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</si>
  <si>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</si>
  <si>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</si>
  <si>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</si>
  <si>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</si>
  <si>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</si>
  <si>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</si>
  <si>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</si>
  <si>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</si>
  <si>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</si>
  <si>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</si>
  <si>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</si>
  <si>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</si>
  <si>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</si>
  <si>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</si>
  <si>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</si>
  <si>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</si>
  <si>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</si>
  <si>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</si>
  <si>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</si>
  <si>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</si>
  <si>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</si>
  <si>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</si>
  <si>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</si>
  <si>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</si>
  <si>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</si>
  <si>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</si>
  <si>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</si>
  <si>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</si>
  <si>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</si>
  <si>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</si>
  <si>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</si>
  <si>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</si>
  <si>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</si>
  <si>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</si>
  <si>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</si>
  <si>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</si>
  <si>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</si>
  <si>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</si>
  <si>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</si>
  <si>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</si>
  <si>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</si>
  <si>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</si>
  <si>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</si>
  <si>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</si>
  <si>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</si>
  <si>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</si>
  <si>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</si>
  <si>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</si>
  <si>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</si>
  <si>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</si>
  <si>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</si>
  <si>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</si>
  <si>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</si>
  <si>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</si>
  <si>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</si>
  <si>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</si>
  <si>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</si>
  <si>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</si>
  <si>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</si>
  <si>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</si>
  <si>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</si>
  <si>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</si>
  <si>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</si>
  <si>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</si>
  <si>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</si>
  <si>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</si>
  <si>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</si>
  <si>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</si>
  <si>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</si>
  <si>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</si>
  <si>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</si>
  <si>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</si>
  <si>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</si>
  <si>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</si>
  <si>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</si>
  <si>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</si>
  <si>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</si>
  <si>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</si>
  <si>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</si>
  <si>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</si>
  <si>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</si>
  <si>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</si>
  <si>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</si>
  <si>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</si>
  <si>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</si>
  <si>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</si>
  <si>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</si>
  <si>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</si>
  <si>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</si>
  <si>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</si>
  <si>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</si>
  <si>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</si>
  <si>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</si>
  <si>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</si>
  <si>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</si>
  <si>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</si>
  <si>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</si>
  <si>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</si>
  <si>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</si>
  <si>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</si>
  <si>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</si>
  <si>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</si>
  <si>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</si>
  <si>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</si>
  <si>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</si>
  <si>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</si>
  <si>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</si>
  <si>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</si>
  <si>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</si>
  <si>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</si>
  <si>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</si>
  <si>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</si>
  <si>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</si>
  <si>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</si>
  <si>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</si>
  <si>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</si>
  <si>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</si>
  <si>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</si>
  <si>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</si>
  <si>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</si>
  <si>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</si>
  <si>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</si>
  <si>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</si>
  <si>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</si>
  <si>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</si>
  <si>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</si>
  <si>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</si>
  <si>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</si>
  <si>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</si>
  <si>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</si>
  <si>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</si>
  <si>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</si>
  <si>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</si>
  <si>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</si>
  <si>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</si>
  <si>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</si>
  <si>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</si>
  <si>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</si>
  <si>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</si>
  <si>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</si>
  <si>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</si>
  <si>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</si>
  <si>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</si>
  <si>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</si>
  <si>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</si>
  <si>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</si>
  <si>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</si>
  <si>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</si>
  <si>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</si>
  <si>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</si>
  <si>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</si>
  <si>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</si>
  <si>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</si>
  <si>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</si>
  <si>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</si>
  <si>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</si>
  <si>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</si>
  <si>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</si>
  <si>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</si>
  <si>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</si>
  <si>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</si>
  <si>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</si>
  <si>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</si>
  <si>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</si>
  <si>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</si>
  <si>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</si>
  <si>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</si>
  <si>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</si>
  <si>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</si>
  <si>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</si>
  <si>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</si>
  <si>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</si>
  <si>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</si>
  <si>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</si>
  <si>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</si>
  <si>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</si>
  <si>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</si>
  <si>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</si>
  <si>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</si>
  <si>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</si>
  <si>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</si>
  <si>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</si>
  <si>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</si>
  <si>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</si>
  <si>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</si>
  <si>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</si>
  <si>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</si>
  <si>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</si>
  <si>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</si>
  <si>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</si>
  <si>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</si>
  <si>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</si>
  <si>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</si>
  <si>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</si>
  <si>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</si>
  <si>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</si>
  <si>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</si>
  <si>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</si>
  <si>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</si>
  <si>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</si>
  <si>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</si>
  <si>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</si>
  <si>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</si>
  <si>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</si>
  <si>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</si>
  <si>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</si>
  <si>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</si>
  <si>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</si>
  <si>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</si>
  <si>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</si>
  <si>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</si>
  <si>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</si>
  <si>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</si>
  <si>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</si>
  <si>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</si>
  <si>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</si>
  <si>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</si>
  <si>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</si>
  <si>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</si>
  <si>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</si>
  <si>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</si>
  <si>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</si>
  <si>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</si>
  <si>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</si>
  <si>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</si>
  <si>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</si>
  <si>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</si>
  <si>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</si>
  <si>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</si>
  <si>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</si>
  <si>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</si>
  <si>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</si>
  <si>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</si>
  <si>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</si>
  <si>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</si>
  <si>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</si>
  <si>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</si>
  <si>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</si>
  <si>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</si>
  <si>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</si>
  <si>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</si>
  <si>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</si>
  <si>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</si>
  <si>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</si>
  <si>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</si>
  <si>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</si>
  <si>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</si>
  <si>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</si>
  <si>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</si>
  <si>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</si>
  <si>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</si>
  <si>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</si>
  <si>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</si>
  <si>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</si>
  <si>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</si>
  <si>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</si>
  <si>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</si>
  <si>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</si>
  <si>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</si>
  <si>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</si>
  <si>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</si>
  <si>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</si>
  <si>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</si>
  <si>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</si>
  <si>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</si>
  <si>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</si>
  <si>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</si>
  <si>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</si>
  <si>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</si>
  <si>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</si>
  <si>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</si>
  <si>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</si>
  <si>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</si>
  <si>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</si>
  <si>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</si>
  <si>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</si>
  <si>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</si>
  <si>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</si>
  <si>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</si>
  <si>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</si>
  <si>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</si>
  <si>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</si>
  <si>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</si>
  <si>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</si>
  <si>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</si>
  <si>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</si>
  <si>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</si>
  <si>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</si>
  <si>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</si>
  <si>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</si>
  <si>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</si>
  <si>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</si>
  <si>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</si>
  <si>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</si>
  <si>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</si>
  <si>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</si>
  <si>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</si>
  <si>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</si>
  <si>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</si>
  <si>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</si>
  <si>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</si>
  <si>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</si>
  <si>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</si>
  <si>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</si>
  <si>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</si>
  <si>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</si>
  <si>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</si>
  <si>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</si>
  <si>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</si>
  <si>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</si>
  <si>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</si>
  <si>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</si>
  <si>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</si>
  <si>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</si>
  <si>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</si>
  <si>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</si>
  <si>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</si>
  <si>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</si>
  <si>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</si>
  <si>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</si>
  <si>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</si>
  <si>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</si>
  <si>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</si>
  <si>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</si>
  <si>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</si>
  <si>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</si>
  <si>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</si>
  <si>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</si>
  <si>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</si>
  <si>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</si>
  <si>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</si>
  <si>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</si>
  <si>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</si>
  <si>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</si>
  <si>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</si>
  <si>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</si>
  <si>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</si>
  <si>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</si>
  <si>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</si>
  <si>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</si>
  <si>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</si>
  <si>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</si>
  <si>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</si>
  <si>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</si>
  <si>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</si>
  <si>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</si>
  <si>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</si>
  <si>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</si>
  <si>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</si>
  <si>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</si>
  <si>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</si>
  <si>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</si>
  <si>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</si>
  <si>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</si>
  <si>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</si>
  <si>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</si>
  <si>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</si>
  <si>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</si>
  <si>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</si>
  <si>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</si>
  <si>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</si>
  <si>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</si>
  <si>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</si>
  <si>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</si>
  <si>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</si>
  <si>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</si>
  <si>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</si>
  <si>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</si>
  <si>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</si>
  <si>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</si>
  <si>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</si>
  <si>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</si>
  <si>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</si>
  <si>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</si>
  <si>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</si>
  <si>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</si>
  <si>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</si>
  <si>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</si>
  <si>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</si>
  <si>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</si>
  <si>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</si>
  <si>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</si>
  <si>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</si>
  <si>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</si>
  <si>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</si>
  <si>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</si>
  <si>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</si>
  <si>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</si>
  <si>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</si>
  <si>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</si>
  <si>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</si>
  <si>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</si>
  <si>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</si>
  <si>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</si>
  <si>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</si>
  <si>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</si>
  <si>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</si>
  <si>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</si>
  <si>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</si>
  <si>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</si>
  <si>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</si>
  <si>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</si>
  <si>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</si>
  <si>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</si>
  <si>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</si>
  <si>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</si>
  <si>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</si>
  <si>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</si>
  <si>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</si>
  <si>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</si>
  <si>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</si>
  <si>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</si>
  <si>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</si>
  <si>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</si>
  <si>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</si>
  <si>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</si>
  <si>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</si>
  <si>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</si>
  <si>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</si>
  <si>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</si>
  <si>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</si>
  <si>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</si>
  <si>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</si>
  <si>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</si>
  <si>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</si>
  <si>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</si>
  <si>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</si>
  <si>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</si>
  <si>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</si>
  <si>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</si>
  <si>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</si>
  <si>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</si>
  <si>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</si>
  <si>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</si>
  <si>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</si>
  <si>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</si>
  <si>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</si>
  <si>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</si>
  <si>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</si>
  <si>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</si>
  <si>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</si>
  <si>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</si>
  <si>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</si>
  <si>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</si>
  <si>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</si>
  <si>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</si>
  <si>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</si>
  <si>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</si>
  <si>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</si>
  <si>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</si>
  <si>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</si>
  <si>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</si>
  <si>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</si>
  <si>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</si>
  <si>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</si>
  <si>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</si>
  <si>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</si>
  <si>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</si>
  <si>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</si>
  <si>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</si>
  <si>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</si>
  <si>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</si>
  <si>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</si>
  <si>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</si>
  <si>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</si>
  <si>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</si>
  <si>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</si>
  <si>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</si>
  <si>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</si>
  <si>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</si>
  <si>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</si>
  <si>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</si>
  <si>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</si>
  <si>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</si>
  <si>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</si>
  <si>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</si>
  <si>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</si>
  <si>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</si>
  <si>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</si>
  <si>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</si>
  <si>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</si>
  <si>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</si>
  <si>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</si>
  <si>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</si>
  <si>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</si>
  <si>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</si>
  <si>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</si>
  <si>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</si>
  <si>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</si>
  <si>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</si>
  <si>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</si>
  <si>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</si>
  <si>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</si>
  <si>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</si>
  <si>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</si>
  <si>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</si>
  <si>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</si>
  <si>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</si>
  <si>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</si>
  <si>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</si>
  <si>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</si>
  <si>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</si>
  <si>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</si>
  <si>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</si>
  <si>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</si>
  <si>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</si>
  <si>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</si>
  <si>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</si>
  <si>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</si>
  <si>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</si>
  <si>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</si>
  <si>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</si>
  <si>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</si>
  <si>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</si>
  <si>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</si>
  <si>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</si>
  <si>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</si>
  <si>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</si>
  <si>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</si>
  <si>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</si>
  <si>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</si>
  <si>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</si>
  <si>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</si>
  <si>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</si>
  <si>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</si>
  <si>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</si>
  <si>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</si>
  <si>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</si>
  <si>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</si>
  <si>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</si>
  <si>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</si>
  <si>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</si>
  <si>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</si>
  <si>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</si>
  <si>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</si>
  <si>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</si>
  <si>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</si>
  <si>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</si>
  <si>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</si>
  <si>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</si>
  <si>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</si>
  <si>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</si>
  <si>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</si>
  <si>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</si>
  <si>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</si>
  <si>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</si>
  <si>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</si>
  <si>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</si>
  <si>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</si>
  <si>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</si>
  <si>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</si>
  <si>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</si>
  <si>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</si>
  <si>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</si>
  <si>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</si>
  <si>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</si>
  <si>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</si>
  <si>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</si>
  <si>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</si>
  <si>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</si>
  <si>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</si>
  <si>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</si>
  <si>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</si>
  <si>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</si>
  <si>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</si>
  <si>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</si>
  <si>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</si>
  <si>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</si>
  <si>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</si>
  <si>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</si>
  <si>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</si>
  <si>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</si>
  <si>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</si>
  <si>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</si>
  <si>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</si>
  <si>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</si>
  <si>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</si>
  <si>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</si>
  <si>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</si>
  <si>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</si>
  <si>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</si>
  <si>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</si>
  <si>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</si>
  <si>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</si>
  <si>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</si>
  <si>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</si>
  <si>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</si>
  <si>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</si>
  <si>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</si>
  <si>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</si>
  <si>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</si>
  <si>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</si>
  <si>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</si>
  <si>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</si>
  <si>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</si>
  <si>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</si>
  <si>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</si>
  <si>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</si>
  <si>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</si>
  <si>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</si>
  <si>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</si>
  <si>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</si>
  <si>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</si>
  <si>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</si>
  <si>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</si>
  <si>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</si>
  <si>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</si>
  <si>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</si>
  <si>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</si>
  <si>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</si>
  <si>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</si>
  <si>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</si>
  <si>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</si>
  <si>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</si>
  <si>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</si>
  <si>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</si>
  <si>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</si>
  <si>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</si>
  <si>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</si>
  <si>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</si>
  <si>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</si>
  <si>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</si>
  <si>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</si>
  <si>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</si>
  <si>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</si>
  <si>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</si>
  <si>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</si>
  <si>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</si>
  <si>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</si>
  <si>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</si>
  <si>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</si>
  <si>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</si>
  <si>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</si>
  <si>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</si>
  <si>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</si>
  <si>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</si>
  <si>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</si>
  <si>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</si>
  <si>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</si>
  <si>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</si>
  <si>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</si>
  <si>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</si>
  <si>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</si>
  <si>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</si>
  <si>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</si>
  <si>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</si>
  <si>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</si>
  <si>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</si>
  <si>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</si>
  <si>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</si>
  <si>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</si>
  <si>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</si>
  <si>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</si>
  <si>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</si>
  <si>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</si>
  <si>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</si>
  <si>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</si>
  <si>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</si>
  <si>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</si>
  <si>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</si>
  <si>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</si>
  <si>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</si>
  <si>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</si>
  <si>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</si>
  <si>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</si>
  <si>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</si>
  <si>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</si>
  <si>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</si>
  <si>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</si>
  <si>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</si>
  <si>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</si>
  <si>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</si>
  <si>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</si>
  <si>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</si>
  <si>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</si>
  <si>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</si>
  <si>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</si>
  <si>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</si>
  <si>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</si>
  <si>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</si>
  <si>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</si>
  <si>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</si>
  <si>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</si>
  <si>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</si>
  <si>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</si>
  <si>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</si>
  <si>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</si>
  <si>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</si>
  <si>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</si>
  <si>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</si>
  <si>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</si>
  <si>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</si>
  <si>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</si>
  <si>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</si>
  <si>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</si>
  <si>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</si>
  <si>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</si>
  <si>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</si>
  <si>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</si>
  <si>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</si>
  <si>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</si>
  <si>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</si>
  <si>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</si>
  <si>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</si>
  <si>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</si>
  <si>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</si>
  <si>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</si>
  <si>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</si>
  <si>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</si>
  <si>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</si>
  <si>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</si>
  <si>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</si>
  <si>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</si>
  <si>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</si>
  <si>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</si>
  <si>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</si>
  <si>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</si>
  <si>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</si>
  <si>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</si>
  <si>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</si>
  <si>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</si>
  <si>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</si>
  <si>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</si>
  <si>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</si>
  <si>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</si>
  <si>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</si>
  <si>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</si>
  <si>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</si>
  <si>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</si>
  <si>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</si>
  <si>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</si>
  <si>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</si>
  <si>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</si>
  <si>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</si>
  <si>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</si>
  <si>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</si>
  <si>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</si>
  <si>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</si>
  <si>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</si>
  <si>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</si>
  <si>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</si>
  <si>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</si>
  <si>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</si>
  <si>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</si>
  <si>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</si>
  <si>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</si>
  <si>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</si>
  <si>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</si>
  <si>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</si>
  <si>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</si>
  <si>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</si>
  <si>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</si>
  <si>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</si>
  <si>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</si>
  <si>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</si>
  <si>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</si>
  <si>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</si>
  <si>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</si>
  <si>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</si>
  <si>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</si>
  <si>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</si>
  <si>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</si>
  <si>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</si>
  <si>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</si>
  <si>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</si>
  <si>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</si>
  <si>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</si>
  <si>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</si>
  <si>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</si>
  <si>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</si>
  <si>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</si>
  <si>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</si>
  <si>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</si>
  <si>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</si>
  <si>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</si>
  <si>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</si>
  <si>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</si>
  <si>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</si>
  <si>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</si>
  <si>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</si>
  <si>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</si>
  <si>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</si>
  <si>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</si>
  <si>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</si>
  <si>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</si>
  <si>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</si>
  <si>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</si>
  <si>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</si>
  <si>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</si>
  <si>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</si>
  <si>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</si>
  <si>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</si>
  <si>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</si>
  <si>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</si>
  <si>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</si>
  <si>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</si>
  <si>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</si>
  <si>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</si>
  <si>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</si>
  <si>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</si>
  <si>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</si>
  <si>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</si>
  <si>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</si>
  <si>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</si>
  <si>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</si>
  <si>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</si>
  <si>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</si>
  <si>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</si>
  <si>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</si>
  <si>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</si>
  <si>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</si>
  <si>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</si>
  <si>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</si>
  <si>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</si>
  <si>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</si>
  <si>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</si>
  <si>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</si>
  <si>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</si>
  <si>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</si>
  <si>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</si>
  <si>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</si>
  <si>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</si>
  <si>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</si>
  <si>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</si>
  <si>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</si>
  <si>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</si>
  <si>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</si>
  <si>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</si>
  <si>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</si>
  <si>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</si>
  <si>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</si>
  <si>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</si>
  <si>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</si>
  <si>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</si>
  <si>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</si>
  <si>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</si>
  <si>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</si>
  <si>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</si>
  <si>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</si>
  <si>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</si>
  <si>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</si>
  <si>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</si>
  <si>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</si>
  <si>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</si>
  <si>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</si>
  <si>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</si>
  <si>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</si>
  <si>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</si>
  <si>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</si>
  <si>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</si>
  <si>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</si>
  <si>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</si>
  <si>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</si>
  <si>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</si>
  <si>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</si>
  <si>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</si>
  <si>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</si>
  <si>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</si>
  <si>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</si>
  <si>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</si>
  <si>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</si>
  <si>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</si>
  <si>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</si>
  <si>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</si>
  <si>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</si>
  <si>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</si>
  <si>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</si>
  <si>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</si>
  <si>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</si>
  <si>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</si>
  <si>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</si>
  <si>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</si>
  <si>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</si>
  <si>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</si>
  <si>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</si>
  <si>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</si>
  <si>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</si>
  <si>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</si>
  <si>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</si>
  <si>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</si>
  <si>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</si>
  <si>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</si>
  <si>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</si>
  <si>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</si>
  <si>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</si>
  <si>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</si>
  <si>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</si>
  <si>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</si>
  <si>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</si>
  <si>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</si>
  <si>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</si>
  <si>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</si>
  <si>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</si>
  <si>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</si>
  <si>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</si>
  <si>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</si>
  <si>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</si>
  <si>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</si>
  <si>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</si>
  <si>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</si>
  <si>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</si>
  <si>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</si>
  <si>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</si>
  <si>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</si>
  <si>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</si>
  <si>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</si>
  <si>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</si>
  <si>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</si>
  <si>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</si>
  <si>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</si>
  <si>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</si>
  <si>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</si>
  <si>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</si>
  <si>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</si>
  <si>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</si>
  <si>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</si>
  <si>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</si>
  <si>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</si>
  <si>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</si>
  <si>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</si>
  <si>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</si>
  <si>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</si>
  <si>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</si>
  <si>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</si>
  <si>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</si>
  <si>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</si>
  <si>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</si>
  <si>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</si>
  <si>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</si>
  <si>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</si>
  <si>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</si>
  <si>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</si>
  <si>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</si>
  <si>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</si>
  <si>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</si>
  <si>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</si>
  <si>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</si>
  <si>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</si>
  <si>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</si>
  <si>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</si>
  <si>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</si>
  <si>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</si>
  <si>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</si>
  <si>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</si>
  <si>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</si>
  <si>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</si>
  <si>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</si>
  <si>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</si>
  <si>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</si>
  <si>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</si>
  <si>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</si>
  <si>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</si>
  <si>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</si>
  <si>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</si>
  <si>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</si>
  <si>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</si>
  <si>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</si>
  <si>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</si>
  <si>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</si>
  <si>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</si>
  <si>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</si>
  <si>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</si>
  <si>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</si>
  <si>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</si>
  <si>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</si>
  <si>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</si>
  <si>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</si>
  <si>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</si>
  <si>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</si>
  <si>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</si>
  <si>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</si>
  <si>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</si>
  <si>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</si>
  <si>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</si>
  <si>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</si>
  <si>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</si>
  <si>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</si>
  <si>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</si>
  <si>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</si>
  <si>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</si>
  <si>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</si>
  <si>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</si>
  <si>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</si>
  <si>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</si>
  <si>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</si>
  <si>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</si>
  <si>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</si>
  <si>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</si>
  <si>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</si>
  <si>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</si>
  <si>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</si>
  <si>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</si>
  <si>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</si>
  <si>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</si>
  <si>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</si>
  <si>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</si>
  <si>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</si>
  <si>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</si>
  <si>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</si>
  <si>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</si>
  <si>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</si>
  <si>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</si>
  <si>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</si>
  <si>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</si>
  <si>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</si>
  <si>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</si>
  <si>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</si>
  <si>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</si>
  <si>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</si>
  <si>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</si>
  <si>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</si>
  <si>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</si>
  <si>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</si>
  <si>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</si>
  <si>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</si>
  <si>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</si>
  <si>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</si>
  <si>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</si>
  <si>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</si>
  <si>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</si>
  <si>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</si>
  <si>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</si>
  <si>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</si>
  <si>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</si>
  <si>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</si>
  <si>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</si>
  <si>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</si>
  <si>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</si>
  <si>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</si>
  <si>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</si>
  <si>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</si>
  <si>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</si>
  <si>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</si>
  <si>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</si>
  <si>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</si>
  <si>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</si>
  <si>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</si>
  <si>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</si>
  <si>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</si>
  <si>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</si>
  <si>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</si>
  <si>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</si>
  <si>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</si>
  <si>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</si>
  <si>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</si>
  <si>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</si>
  <si>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</si>
  <si>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</si>
  <si>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</si>
  <si>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</si>
  <si>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</si>
  <si>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</si>
  <si>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</si>
  <si>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</si>
  <si>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</si>
  <si>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</si>
  <si>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</si>
  <si>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</si>
  <si>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</si>
  <si>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</si>
  <si>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</si>
  <si>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</si>
  <si>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</si>
  <si>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</si>
  <si>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</si>
  <si>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</si>
  <si>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</si>
  <si>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</si>
  <si>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</si>
  <si>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</si>
  <si>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</si>
  <si>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</si>
  <si>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</si>
  <si>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</si>
  <si>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</si>
  <si>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</si>
  <si>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</si>
  <si>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</si>
  <si>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</si>
  <si>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</si>
  <si>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</si>
  <si>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</si>
  <si>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</si>
  <si>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</si>
  <si>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</si>
  <si>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</si>
  <si>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</si>
  <si>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</si>
  <si>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</si>
  <si>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</si>
  <si>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</si>
  <si>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</si>
  <si>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</si>
  <si>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</si>
  <si>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</si>
  <si>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</si>
  <si>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</si>
  <si>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</si>
  <si>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</si>
  <si>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</si>
  <si>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</si>
  <si>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</si>
  <si>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</si>
  <si>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</si>
  <si>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</si>
  <si>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</si>
  <si>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</si>
  <si>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</si>
  <si>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</si>
  <si>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</si>
  <si>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</si>
  <si>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</si>
  <si>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</si>
  <si>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</si>
  <si>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</si>
  <si>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</si>
  <si>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</si>
  <si>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</si>
  <si>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</si>
  <si>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</si>
  <si>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</si>
  <si>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</si>
  <si>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</si>
  <si>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</si>
  <si>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</si>
  <si>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</si>
  <si>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</si>
  <si>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</si>
  <si>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</si>
  <si>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</si>
  <si>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</si>
  <si>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</si>
  <si>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</si>
  <si>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</si>
  <si>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</si>
  <si>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</si>
  <si>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</si>
  <si>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</si>
  <si>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</si>
  <si>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</si>
  <si>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</si>
  <si>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</si>
  <si>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</si>
  <si>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</si>
  <si>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</si>
  <si>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</si>
  <si>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</si>
  <si>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</si>
  <si>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</si>
  <si>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</si>
  <si>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</si>
  <si>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</si>
  <si>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</si>
  <si>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</si>
  <si>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</si>
  <si>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</si>
  <si>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</si>
  <si>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</si>
  <si>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</si>
  <si>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</si>
  <si>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</si>
  <si>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</si>
  <si>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</si>
  <si>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</si>
  <si>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</si>
  <si>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</si>
  <si>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</si>
  <si>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</si>
  <si>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</si>
  <si>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</si>
  <si>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</si>
  <si>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</si>
  <si>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</si>
  <si>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</si>
  <si>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</si>
  <si>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</si>
  <si>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</si>
  <si>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</si>
  <si>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</si>
  <si>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</si>
  <si>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</si>
  <si>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</si>
  <si>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</si>
  <si>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</si>
  <si>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</si>
  <si>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</si>
  <si>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</si>
  <si>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</si>
  <si>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</si>
  <si>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</si>
  <si>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</si>
  <si>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</si>
  <si>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</si>
  <si>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</si>
  <si>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</si>
  <si>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</si>
  <si>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</si>
  <si>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</si>
  <si>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</si>
  <si>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</si>
  <si>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</si>
  <si>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</si>
  <si>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</si>
  <si>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</si>
  <si>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</si>
  <si>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</si>
  <si>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</si>
  <si>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</si>
  <si>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</si>
  <si>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</si>
  <si>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</si>
  <si>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</si>
  <si>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</si>
  <si>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</si>
  <si>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</si>
  <si>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</si>
  <si>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</si>
  <si>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</si>
  <si>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</si>
  <si>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</si>
  <si>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</si>
  <si>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</si>
  <si>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</si>
  <si>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</si>
  <si>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</si>
  <si>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</si>
  <si>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</si>
  <si>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</si>
  <si>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</si>
  <si>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</si>
  <si>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</si>
  <si>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</si>
  <si>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</si>
  <si>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</si>
  <si>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</si>
  <si>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</si>
  <si>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</si>
  <si>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</si>
  <si>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</si>
  <si>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</si>
  <si>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</si>
  <si>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</si>
  <si>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</si>
  <si>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</si>
  <si>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</si>
  <si>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</si>
  <si>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</si>
  <si>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</si>
  <si>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</si>
  <si>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</si>
  <si>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</si>
  <si>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</si>
  <si>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</si>
  <si>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</si>
  <si>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</si>
  <si>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</si>
  <si>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</si>
  <si>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</si>
  <si>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</si>
  <si>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</si>
  <si>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</si>
  <si>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</si>
  <si>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</si>
  <si>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</si>
  <si>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</si>
  <si>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</si>
  <si>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</si>
  <si>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</si>
  <si>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</si>
  <si>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</si>
  <si>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</si>
  <si>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</si>
  <si>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</si>
  <si>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</si>
  <si>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</si>
  <si>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</si>
  <si>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</si>
  <si>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</si>
  <si>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</si>
  <si>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</si>
  <si>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</si>
  <si>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</si>
  <si>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</si>
  <si>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</si>
  <si>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</si>
  <si>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</si>
  <si>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</si>
  <si>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</si>
  <si>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</si>
  <si>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</si>
  <si>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</si>
  <si>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</si>
  <si>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</si>
  <si>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</si>
  <si>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</si>
  <si>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</si>
  <si>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</si>
  <si>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</si>
  <si>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</si>
  <si>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</si>
  <si>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</si>
  <si>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</si>
  <si>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</si>
  <si>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</si>
  <si>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</si>
  <si>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</si>
  <si>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</si>
  <si>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</si>
  <si>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</si>
  <si>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</si>
  <si>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</si>
  <si>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</si>
  <si>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</si>
  <si>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</si>
  <si>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</si>
  <si>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</si>
  <si>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</si>
  <si>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</si>
  <si>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</si>
  <si>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</si>
  <si>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</si>
  <si>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</si>
  <si>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</si>
  <si>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</si>
  <si>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</si>
  <si>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</si>
  <si>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</si>
  <si>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</si>
  <si>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</si>
  <si>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</si>
  <si>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</si>
  <si>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</si>
  <si>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</si>
  <si>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</si>
  <si>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</si>
  <si>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</si>
  <si>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</si>
  <si>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</si>
  <si>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</si>
  <si>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</si>
  <si>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</si>
  <si>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</si>
  <si>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</si>
  <si>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</si>
  <si>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</si>
  <si>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</si>
  <si>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</si>
  <si>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</si>
  <si>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</si>
  <si>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</si>
  <si>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</si>
  <si>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</si>
  <si>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</si>
  <si>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</si>
  <si>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</si>
  <si>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</si>
  <si>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</si>
  <si>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</si>
  <si>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</si>
  <si>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</si>
  <si>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</si>
  <si>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</si>
  <si>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</si>
  <si>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</si>
  <si>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</si>
  <si>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</si>
  <si>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</si>
  <si>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</si>
  <si>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</si>
  <si>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</si>
  <si>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</si>
  <si>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</si>
  <si>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</si>
  <si>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</si>
  <si>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</si>
  <si>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</si>
  <si>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</si>
  <si>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</si>
  <si>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</si>
  <si>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</si>
  <si>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</si>
  <si>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</si>
  <si>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</si>
  <si>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</si>
  <si>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</si>
  <si>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</si>
  <si>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</si>
  <si>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</si>
  <si>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</si>
  <si>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</si>
  <si>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</si>
  <si>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</si>
  <si>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</si>
  <si>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</si>
  <si>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</si>
  <si>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</si>
  <si>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</si>
  <si>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</si>
  <si>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</si>
  <si>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</si>
  <si>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</si>
  <si>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</si>
  <si>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</si>
  <si>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</si>
  <si>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</si>
  <si>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</si>
  <si>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</si>
  <si>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</si>
  <si>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</si>
  <si>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</si>
  <si>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</si>
  <si>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</si>
  <si>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</si>
  <si>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</si>
  <si>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</si>
  <si>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</si>
  <si>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</si>
  <si>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</si>
  <si>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</si>
  <si>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</si>
  <si>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</si>
  <si>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</si>
  <si>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</si>
  <si>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</si>
  <si>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</si>
  <si>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</si>
  <si>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</si>
  <si>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</si>
  <si>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</si>
  <si>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</si>
  <si>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</si>
  <si>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</si>
  <si>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</si>
  <si>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</si>
  <si>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</si>
  <si>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</si>
  <si>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</si>
  <si>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</si>
  <si>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</si>
  <si>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</si>
  <si>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</si>
  <si>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</si>
  <si>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</si>
  <si>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</si>
  <si>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</si>
  <si>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</si>
  <si>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</si>
  <si>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</si>
  <si>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</si>
  <si>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</si>
  <si>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</si>
  <si>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</si>
  <si>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</si>
  <si>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</si>
  <si>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</si>
  <si>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</si>
  <si>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</si>
  <si>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</si>
  <si>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</si>
  <si>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</si>
  <si>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</si>
  <si>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</si>
  <si>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</si>
  <si>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</si>
  <si>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</si>
  <si>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</si>
  <si>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</si>
  <si>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</si>
  <si>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</si>
  <si>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</si>
  <si>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</si>
  <si>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</si>
  <si>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</si>
  <si>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</si>
  <si>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</si>
  <si>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</si>
  <si>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</si>
  <si>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</si>
  <si>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</si>
  <si>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</si>
  <si>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</si>
  <si>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</si>
  <si>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</si>
  <si>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</si>
  <si>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</si>
  <si>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</si>
  <si>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</si>
  <si>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</si>
  <si>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</si>
  <si>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</si>
  <si>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</si>
  <si>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</si>
  <si>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</si>
  <si>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</si>
  <si>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</si>
  <si>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</si>
  <si>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</si>
  <si>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</si>
  <si>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</si>
  <si>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</si>
  <si>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</si>
  <si>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</si>
  <si>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</si>
  <si>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</si>
  <si>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</si>
  <si>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</si>
  <si>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</si>
  <si>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</si>
  <si>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</si>
  <si>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</si>
  <si>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</si>
  <si>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</si>
  <si>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</si>
  <si>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</si>
  <si>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</si>
  <si>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</si>
  <si>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</si>
  <si>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</si>
  <si>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</si>
  <si>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</si>
  <si>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</si>
  <si>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</si>
  <si>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</si>
  <si>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</si>
  <si>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</si>
  <si>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</si>
  <si>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</si>
  <si>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</si>
  <si>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</si>
  <si>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</si>
  <si>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</si>
  <si>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</si>
  <si>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</si>
  <si>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</si>
  <si>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</si>
  <si>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</si>
  <si>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</si>
  <si>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</si>
  <si>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</si>
  <si>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</si>
  <si>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</si>
  <si>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</si>
  <si>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</si>
  <si>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</si>
  <si>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</si>
  <si>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</si>
  <si>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</si>
  <si>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</si>
  <si>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</si>
  <si>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</si>
  <si>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</si>
  <si>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</si>
  <si>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</si>
  <si>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</si>
  <si>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</si>
  <si>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</si>
  <si>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</si>
  <si>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</si>
  <si>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</si>
  <si>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</si>
  <si>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</si>
  <si>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</si>
  <si>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</si>
  <si>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</si>
  <si>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</si>
  <si>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</si>
  <si>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</si>
  <si>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</si>
  <si>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</si>
  <si>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</si>
  <si>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</si>
  <si>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</si>
  <si>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</si>
  <si>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</si>
  <si>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</si>
  <si>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</si>
  <si>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</si>
  <si>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</si>
  <si>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</si>
  <si>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</si>
  <si>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</si>
  <si>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</si>
  <si>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</si>
  <si>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</si>
  <si>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</si>
  <si>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</si>
  <si>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</si>
  <si>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</si>
  <si>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</si>
  <si>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</si>
  <si>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</si>
  <si>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</si>
  <si>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</si>
  <si>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</si>
  <si>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</si>
  <si>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</si>
  <si>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</si>
  <si>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</si>
  <si>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</si>
  <si>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</si>
  <si>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</si>
  <si>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</si>
  <si>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</si>
  <si>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</si>
  <si>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</si>
  <si>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</si>
  <si>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</si>
  <si>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</si>
  <si>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</si>
  <si>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</si>
  <si>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</si>
  <si>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</si>
  <si>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</si>
  <si>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</si>
  <si>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</si>
  <si>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</si>
  <si>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</si>
  <si>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</si>
  <si>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</si>
  <si>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</si>
  <si>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</si>
  <si>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</si>
  <si>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</si>
  <si>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</si>
  <si>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</si>
  <si>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</si>
  <si>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</si>
  <si>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</si>
  <si>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</si>
  <si>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</si>
  <si>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</si>
  <si>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</si>
  <si>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</si>
  <si>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</si>
  <si>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</si>
  <si>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</si>
  <si>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</si>
  <si>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</si>
  <si>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</si>
  <si>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</si>
  <si>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</si>
  <si>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</si>
  <si>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</si>
  <si>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</si>
  <si>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</si>
  <si>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</si>
  <si>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</si>
  <si>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</si>
  <si>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</si>
  <si>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</si>
  <si>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</si>
  <si>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</si>
  <si>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</si>
  <si>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</si>
  <si>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</si>
  <si>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</si>
  <si>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</si>
  <si>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</si>
  <si>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</si>
  <si>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</si>
  <si>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</si>
  <si>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</si>
  <si>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</si>
  <si>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</si>
  <si>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</si>
  <si>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</si>
  <si>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</si>
  <si>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</si>
  <si>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</si>
  <si>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</si>
  <si>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</si>
  <si>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</si>
  <si>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</si>
  <si>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</si>
  <si>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</si>
  <si>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</si>
  <si>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</si>
  <si>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</si>
  <si>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</si>
  <si>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</si>
  <si>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</si>
  <si>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</si>
  <si>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</si>
  <si>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</si>
  <si>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</si>
  <si>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</si>
  <si>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</si>
  <si>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</si>
  <si>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</si>
  <si>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</si>
  <si>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</si>
  <si>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</si>
  <si>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</si>
  <si>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</si>
  <si>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</si>
  <si>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</si>
  <si>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</si>
  <si>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</si>
  <si>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</si>
  <si>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</si>
  <si>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</si>
  <si>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</si>
  <si>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</si>
  <si>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</si>
  <si>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</si>
  <si>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</si>
  <si>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</si>
  <si>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</si>
  <si>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</si>
  <si>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</si>
  <si>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</si>
  <si>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</si>
  <si>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</si>
  <si>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</si>
  <si>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</si>
  <si>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</si>
  <si>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</si>
  <si>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</si>
  <si>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</si>
  <si>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</si>
  <si>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</si>
  <si>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</si>
  <si>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</si>
  <si>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</si>
  <si>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</si>
  <si>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</si>
  <si>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</si>
  <si>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</si>
  <si>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</si>
  <si>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</si>
  <si>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</si>
  <si>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</si>
  <si>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</si>
  <si>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</si>
  <si>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</si>
  <si>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</si>
  <si>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</si>
  <si>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</si>
  <si>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</si>
  <si>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</si>
  <si>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</si>
  <si>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</si>
  <si>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</si>
  <si>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</si>
  <si>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</si>
  <si>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</si>
  <si>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</si>
  <si>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</si>
  <si>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</si>
  <si>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</si>
  <si>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</si>
  <si>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</si>
  <si>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</si>
  <si>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</si>
  <si>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</si>
  <si>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</si>
  <si>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</si>
  <si>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</si>
  <si>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</si>
  <si>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</si>
  <si>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</si>
  <si>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</si>
  <si>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</si>
  <si>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</si>
  <si>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</si>
  <si>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</si>
  <si>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</si>
  <si>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</si>
  <si>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</si>
  <si>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</si>
  <si>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</si>
  <si>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</si>
  <si>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</si>
  <si>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</si>
  <si>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</si>
  <si>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</si>
  <si>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</si>
  <si>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</si>
  <si>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</si>
  <si>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</si>
  <si>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</si>
  <si>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</si>
  <si>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</si>
  <si>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</si>
  <si>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</si>
  <si>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</si>
  <si>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</si>
  <si>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</si>
  <si>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</si>
  <si>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</si>
  <si>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</si>
  <si>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</si>
  <si>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</si>
  <si>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</si>
  <si>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</si>
  <si>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</si>
  <si>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</si>
  <si>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</si>
  <si>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</si>
  <si>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</si>
  <si>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</si>
  <si>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</si>
  <si>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</si>
  <si>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</si>
  <si>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</si>
  <si>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</si>
  <si>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</si>
  <si>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</si>
  <si>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</si>
  <si>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</si>
  <si>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</si>
  <si>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</si>
  <si>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</si>
  <si>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</si>
  <si>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</si>
  <si>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</si>
  <si>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</si>
  <si>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</si>
  <si>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</si>
  <si>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</si>
  <si>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</si>
  <si>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</si>
  <si>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</si>
  <si>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</si>
  <si>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</si>
  <si>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</si>
  <si>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</si>
  <si>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</si>
  <si>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</si>
  <si>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</si>
  <si>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</si>
  <si>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</si>
  <si>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</si>
  <si>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</si>
  <si>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</si>
  <si>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</si>
  <si>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</si>
  <si>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</si>
  <si>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</si>
  <si>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</si>
  <si>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</si>
  <si>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</si>
  <si>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</si>
  <si>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</si>
  <si>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</si>
  <si>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</si>
  <si>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</si>
  <si>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</si>
  <si>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</si>
  <si>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</si>
  <si>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</si>
  <si>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</si>
  <si>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</si>
  <si>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</si>
  <si>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</si>
  <si>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</si>
  <si>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</si>
  <si>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</si>
  <si>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</si>
  <si>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</si>
  <si>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</si>
  <si>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</si>
  <si>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</si>
  <si>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</si>
  <si>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</si>
  <si>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</si>
  <si>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</si>
  <si>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</si>
  <si>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</si>
  <si>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</si>
  <si>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</si>
  <si>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</si>
  <si>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</si>
  <si>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</si>
  <si>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</si>
  <si>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</si>
  <si>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</si>
  <si>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</si>
  <si>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</si>
  <si>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</si>
  <si>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</si>
  <si>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</si>
  <si>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</si>
  <si>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</si>
  <si>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</si>
  <si>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</si>
  <si>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</si>
  <si>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</si>
  <si>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</si>
  <si>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</si>
  <si>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</si>
  <si>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</si>
  <si>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</si>
  <si>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</si>
  <si>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</si>
  <si>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</si>
  <si>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</si>
  <si>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</si>
  <si>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</si>
  <si>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</si>
  <si>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</si>
  <si>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</si>
  <si>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</si>
  <si>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</si>
  <si>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</si>
  <si>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</si>
  <si>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</si>
  <si>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</si>
  <si>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</si>
  <si>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</si>
  <si>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</si>
  <si>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</si>
  <si>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</si>
  <si>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</si>
  <si>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</si>
  <si>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</si>
  <si>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</si>
  <si>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</si>
  <si>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</si>
  <si>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</si>
  <si>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</si>
  <si>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</si>
  <si>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</si>
  <si>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</si>
  <si>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</si>
  <si>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</si>
  <si>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</si>
  <si>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</si>
  <si>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</si>
  <si>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</si>
  <si>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</si>
  <si>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</si>
  <si>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</si>
  <si>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</si>
  <si>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</si>
  <si>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</si>
  <si>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</si>
  <si>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</si>
  <si>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</si>
  <si>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</si>
  <si>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</si>
  <si>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</si>
  <si>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</si>
  <si>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</si>
  <si>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</si>
  <si>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</si>
  <si>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</si>
  <si>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</si>
  <si>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</si>
  <si>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</si>
  <si>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</si>
  <si>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</si>
  <si>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</si>
  <si>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</si>
  <si>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</si>
  <si>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</si>
  <si>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</si>
  <si>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</si>
  <si>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</si>
  <si>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</si>
  <si>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</si>
  <si>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</si>
  <si>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</si>
  <si>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</si>
  <si>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</si>
  <si>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</si>
  <si>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</si>
  <si>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</si>
  <si>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</si>
  <si>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</si>
  <si>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</si>
  <si>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</si>
  <si>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</si>
  <si>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</si>
  <si>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</si>
  <si>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</si>
  <si>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</si>
  <si>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</si>
  <si>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</si>
  <si>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</si>
  <si>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</si>
  <si>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</si>
  <si>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</si>
  <si>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</si>
  <si>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</si>
  <si>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</si>
  <si>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</si>
  <si>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</si>
  <si>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</si>
  <si>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</si>
  <si>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</si>
  <si>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</si>
  <si>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</si>
  <si>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</si>
  <si>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</si>
  <si>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</si>
  <si>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</si>
  <si>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</si>
  <si>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</si>
  <si>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</si>
  <si>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</si>
  <si>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</si>
  <si>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</si>
  <si>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</si>
  <si>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</si>
  <si>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</si>
  <si>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</si>
  <si>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</si>
  <si>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</si>
  <si>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</si>
  <si>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</si>
  <si>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</si>
  <si>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</si>
  <si>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</si>
  <si>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</si>
  <si>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</si>
  <si>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</si>
  <si>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</si>
  <si>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</si>
  <si>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</si>
  <si>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</si>
  <si>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</si>
  <si>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</si>
  <si>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</si>
  <si>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</si>
  <si>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</si>
  <si>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</si>
  <si>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</si>
  <si>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</si>
  <si>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</si>
  <si>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</si>
  <si>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</si>
  <si>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</si>
  <si>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</si>
  <si>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</si>
  <si>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</si>
  <si>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</si>
  <si>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</si>
  <si>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</si>
  <si>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</si>
  <si>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</si>
  <si>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</si>
  <si>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</si>
  <si>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</si>
  <si>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</si>
  <si>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</si>
  <si>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</si>
  <si>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</si>
  <si>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</si>
  <si>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</si>
  <si>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</si>
  <si>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</si>
  <si>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</si>
  <si>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</si>
  <si>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</si>
  <si>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</si>
  <si>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</si>
  <si>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</si>
  <si>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</si>
  <si>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</si>
  <si>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</si>
  <si>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</si>
  <si>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</si>
  <si>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</si>
  <si>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</si>
  <si>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</si>
  <si>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</si>
  <si>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</si>
  <si>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</si>
  <si>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</si>
  <si>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</si>
  <si>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</si>
  <si>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</si>
  <si>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</si>
  <si>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</si>
  <si>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</si>
  <si>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</si>
  <si>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</si>
  <si>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</si>
  <si>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</si>
  <si>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</si>
  <si>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</si>
  <si>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</si>
  <si>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</si>
  <si>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</si>
  <si>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</si>
  <si>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</si>
  <si>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</si>
  <si>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</si>
  <si>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</si>
  <si>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</si>
  <si>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</si>
  <si>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</si>
  <si>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</si>
  <si>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</si>
  <si>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</si>
  <si>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</si>
  <si>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</si>
  <si>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</si>
  <si>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</si>
  <si>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</si>
  <si>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</si>
  <si>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</si>
  <si>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</si>
  <si>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</si>
  <si>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</si>
  <si>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</si>
  <si>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</si>
  <si>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</si>
  <si>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</si>
  <si>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</si>
  <si>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</si>
  <si>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</si>
  <si>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</si>
  <si>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</si>
  <si>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</si>
  <si>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</si>
  <si>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</si>
  <si>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</si>
  <si>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</si>
  <si>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</si>
  <si>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</si>
  <si>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</si>
  <si>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</si>
  <si>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</si>
  <si>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</si>
  <si>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</si>
  <si>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</si>
  <si>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</si>
  <si>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</si>
  <si>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</si>
  <si>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</si>
  <si>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</si>
  <si>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</si>
  <si>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</si>
  <si>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</si>
  <si>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</si>
  <si>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</si>
  <si>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</si>
  <si>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</si>
  <si>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</si>
  <si>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</si>
  <si>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</si>
  <si>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</si>
  <si>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</si>
  <si>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</si>
  <si>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</si>
  <si>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</si>
  <si>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</si>
  <si>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</si>
  <si>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</si>
  <si>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</si>
  <si>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</si>
  <si>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</si>
  <si>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</si>
  <si>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</si>
  <si>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</si>
  <si>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</si>
  <si>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</si>
  <si>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</si>
  <si>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</si>
  <si>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</si>
  <si>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</si>
  <si>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</si>
  <si>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</si>
  <si>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</si>
  <si>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</si>
  <si>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</si>
  <si>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</si>
  <si>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</si>
  <si>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</si>
  <si>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</si>
  <si>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</si>
  <si>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</si>
  <si>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</si>
  <si>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</si>
  <si>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</si>
  <si>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</si>
  <si>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</si>
  <si>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</si>
  <si>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</si>
  <si>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</si>
  <si>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</si>
  <si>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</si>
  <si>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</si>
  <si>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</si>
  <si>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</si>
  <si>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</si>
  <si>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</si>
  <si>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</si>
  <si>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</si>
  <si>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</si>
  <si>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</si>
  <si>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</si>
  <si>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</si>
  <si>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</si>
  <si>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</si>
  <si>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</si>
  <si>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</si>
  <si>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</si>
  <si>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</si>
  <si>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</si>
  <si>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</si>
  <si>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</si>
  <si>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</si>
  <si>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</si>
  <si>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</si>
  <si>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</si>
  <si>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</si>
  <si>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</si>
  <si>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</si>
  <si>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</si>
  <si>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</si>
  <si>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</si>
  <si>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</si>
  <si>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</si>
  <si>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</si>
  <si>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</si>
  <si>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</si>
  <si>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</si>
  <si>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</si>
  <si>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</si>
  <si>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</si>
  <si>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</si>
  <si>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</si>
  <si>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</si>
  <si>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</si>
  <si>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</si>
  <si>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</si>
  <si>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</si>
  <si>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</si>
  <si>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</si>
  <si>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</si>
  <si>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</si>
  <si>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</si>
  <si>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</si>
  <si>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</si>
  <si>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</si>
  <si>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</si>
  <si>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</si>
  <si>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</si>
  <si>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</si>
  <si>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</si>
  <si>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</si>
  <si>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</si>
  <si>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</si>
  <si>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</si>
  <si>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</si>
  <si>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</si>
  <si>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</si>
  <si>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</si>
  <si>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</si>
  <si>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</si>
  <si>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</si>
  <si>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</si>
  <si>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</si>
  <si>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</si>
  <si>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</si>
  <si>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</si>
  <si>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</si>
  <si>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</si>
  <si>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</si>
  <si>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</si>
  <si>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</si>
  <si>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</si>
  <si>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</si>
  <si>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</si>
  <si>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</si>
  <si>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</si>
  <si>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</si>
  <si>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</si>
  <si>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</si>
  <si>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</si>
  <si>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</si>
  <si>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</si>
  <si>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</si>
  <si>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</si>
  <si>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</si>
  <si>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</si>
  <si>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</si>
  <si>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</si>
  <si>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</si>
  <si>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</si>
  <si>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</si>
  <si>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</si>
  <si>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</si>
  <si>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</si>
  <si>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</si>
  <si>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</si>
  <si>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</si>
  <si>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</si>
  <si>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</si>
  <si>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</si>
  <si>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</si>
  <si>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</si>
  <si>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</si>
  <si>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</si>
  <si>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</si>
  <si>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</si>
  <si>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</si>
  <si>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</si>
  <si>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</si>
  <si>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</si>
  <si>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</si>
  <si>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</si>
  <si>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</si>
  <si>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</si>
  <si>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</si>
  <si>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</si>
  <si>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</si>
  <si>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</si>
  <si>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</si>
  <si>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</si>
  <si>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</si>
  <si>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</si>
  <si>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</si>
  <si>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</si>
  <si>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</si>
  <si>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</si>
  <si>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</si>
  <si>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</si>
  <si>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</si>
  <si>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</si>
  <si>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</si>
  <si>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</si>
  <si>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</si>
  <si>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</si>
  <si>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</si>
  <si>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</si>
  <si>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</si>
  <si>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</si>
  <si>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</si>
  <si>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</si>
  <si>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</si>
  <si>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</si>
  <si>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</si>
  <si>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</si>
  <si>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</si>
  <si>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</si>
  <si>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</si>
  <si>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</si>
  <si>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</si>
  <si>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</si>
  <si>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</si>
  <si>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</si>
  <si>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</si>
  <si>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</si>
  <si>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</si>
  <si>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</si>
  <si>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</si>
  <si>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</si>
  <si>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</si>
  <si>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</si>
  <si>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</si>
  <si>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</si>
  <si>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</si>
  <si>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</si>
  <si>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</si>
  <si>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</si>
  <si>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</si>
  <si>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</si>
  <si>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</si>
  <si>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</si>
  <si>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</si>
  <si>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</si>
  <si>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</si>
  <si>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</si>
  <si>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</si>
  <si>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</si>
  <si>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</si>
  <si>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</si>
  <si>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</si>
  <si>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</si>
  <si>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</si>
  <si>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</si>
  <si>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</si>
  <si>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</si>
  <si>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</si>
  <si>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</si>
  <si>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</si>
  <si>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</si>
  <si>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</si>
  <si>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</si>
  <si>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</si>
  <si>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</si>
  <si>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</si>
  <si>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</si>
  <si>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</si>
  <si>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</si>
  <si>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</si>
  <si>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</si>
  <si>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</si>
  <si>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</si>
  <si>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</si>
  <si>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</si>
  <si>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</si>
  <si>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</si>
  <si>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</si>
  <si>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</si>
  <si>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</si>
  <si>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</si>
  <si>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</si>
  <si>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</si>
  <si>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</si>
  <si>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</si>
  <si>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</si>
  <si>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</si>
  <si>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</si>
  <si>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</si>
  <si>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</si>
  <si>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</si>
  <si>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</si>
  <si>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</si>
  <si>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</si>
  <si>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</si>
  <si>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</si>
  <si>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</si>
  <si>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</si>
  <si>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</si>
  <si>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</si>
  <si>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</si>
  <si>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</si>
  <si>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</si>
  <si>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</si>
  <si>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</si>
  <si>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</si>
  <si>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</si>
  <si>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</si>
  <si>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</si>
  <si>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</si>
  <si>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</si>
  <si>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</si>
  <si>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</si>
  <si>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</si>
  <si>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</si>
  <si>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</si>
  <si>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</si>
  <si>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</si>
  <si>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</si>
  <si>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</si>
  <si>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</si>
  <si>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</si>
  <si>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</si>
  <si>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</si>
  <si>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</si>
  <si>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</si>
  <si>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</si>
  <si>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</si>
  <si>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</si>
  <si>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</si>
  <si>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</si>
  <si>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</si>
  <si>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</si>
  <si>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</si>
  <si>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</si>
  <si>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</si>
  <si>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</si>
  <si>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</si>
  <si>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</si>
  <si>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</si>
  <si>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</si>
  <si>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</si>
  <si>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</si>
  <si>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</si>
  <si>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</si>
  <si>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</si>
  <si>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</si>
  <si>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</si>
  <si>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</si>
  <si>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</si>
  <si>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</si>
  <si>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</si>
  <si>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</si>
  <si>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</si>
  <si>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</si>
  <si>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</si>
  <si>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</si>
  <si>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</si>
  <si>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</si>
  <si>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</si>
  <si>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</si>
  <si>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</si>
  <si>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</si>
  <si>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</si>
  <si>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</si>
  <si>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</si>
  <si>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</si>
  <si>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</si>
  <si>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</si>
  <si>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</si>
  <si>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</si>
  <si>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</si>
  <si>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</si>
  <si>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</si>
  <si>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</si>
  <si>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</si>
  <si>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</si>
  <si>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</si>
  <si>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</si>
  <si>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</si>
  <si>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</si>
  <si>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</si>
  <si>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</si>
  <si>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</si>
  <si>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</si>
  <si>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</si>
  <si>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</si>
  <si>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</si>
  <si>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</si>
  <si>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</si>
  <si>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</si>
  <si>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</si>
  <si>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</si>
  <si>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</si>
  <si>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</si>
  <si>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</si>
  <si>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</si>
  <si>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</si>
  <si>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</si>
  <si>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</si>
  <si>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</si>
  <si>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</si>
  <si>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</si>
  <si>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</si>
  <si>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</si>
  <si>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</si>
  <si>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</si>
  <si>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</si>
  <si>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</si>
  <si>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</si>
  <si>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</si>
  <si>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</si>
  <si>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</si>
  <si>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</si>
  <si>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</si>
  <si>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</si>
  <si>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</si>
  <si>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</si>
  <si>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</si>
  <si>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</si>
  <si>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</si>
  <si>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</si>
  <si>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</si>
  <si>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</si>
  <si>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</si>
  <si>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</si>
  <si>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</si>
  <si>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</si>
  <si>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</si>
  <si>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</si>
  <si>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</si>
  <si>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</si>
  <si>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</si>
  <si>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</si>
  <si>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</si>
  <si>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</si>
  <si>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</si>
  <si>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</si>
  <si>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</si>
  <si>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</si>
  <si>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</si>
  <si>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</si>
  <si>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</si>
  <si>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</si>
  <si>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</si>
  <si>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</si>
  <si>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</si>
  <si>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</si>
  <si>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</si>
  <si>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</si>
  <si>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</si>
  <si>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</si>
  <si>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</si>
  <si>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</si>
  <si>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</si>
  <si>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</si>
  <si>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</si>
  <si>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</si>
  <si>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</si>
  <si>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</si>
  <si>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</si>
  <si>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</si>
  <si>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</si>
  <si>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</si>
  <si>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</si>
  <si>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</si>
  <si>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</si>
  <si>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</si>
  <si>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</si>
  <si>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</si>
  <si>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</si>
  <si>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</si>
  <si>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</si>
  <si>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</si>
  <si>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</si>
  <si>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</si>
  <si>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</si>
  <si>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</si>
  <si>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</si>
  <si>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</si>
  <si>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</si>
  <si>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</si>
  <si>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</si>
  <si>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</si>
  <si>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</si>
  <si>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</si>
  <si>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</si>
  <si>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</si>
  <si>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</si>
  <si>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</si>
  <si>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</si>
  <si>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</si>
  <si>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</si>
  <si>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</si>
  <si>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</si>
  <si>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</si>
  <si>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</si>
  <si>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</si>
  <si>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</si>
  <si>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</si>
  <si>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</si>
  <si>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</si>
  <si>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</si>
  <si>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</si>
  <si>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</si>
  <si>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</si>
  <si>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</si>
  <si>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</si>
  <si>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</si>
  <si>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</si>
  <si>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</si>
  <si>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</si>
  <si>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</si>
  <si>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</si>
  <si>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</si>
  <si>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</si>
  <si>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</si>
  <si>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</si>
  <si>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</si>
  <si>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</si>
  <si>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</si>
  <si>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</si>
  <si>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</si>
  <si>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</si>
  <si>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</si>
  <si>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</si>
  <si>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</si>
  <si>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</si>
  <si>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</si>
  <si>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</si>
  <si>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</si>
  <si>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</si>
  <si>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</si>
  <si>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</si>
  <si>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</si>
  <si>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</si>
  <si>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</si>
  <si>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</si>
  <si>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</si>
  <si>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</si>
  <si>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</si>
  <si>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</si>
  <si>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</si>
  <si>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</si>
  <si>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</si>
  <si>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</si>
  <si>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</si>
  <si>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</si>
  <si>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</si>
  <si>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</si>
  <si>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</si>
  <si>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</si>
  <si>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</si>
  <si>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</si>
  <si>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</si>
  <si>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</si>
  <si>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</si>
  <si>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</si>
  <si>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</si>
  <si>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</si>
  <si>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</si>
  <si>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</si>
  <si>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</si>
  <si>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</si>
  <si>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</si>
  <si>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</si>
  <si>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</si>
  <si>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</si>
  <si>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</si>
  <si>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</si>
  <si>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</si>
  <si>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</si>
  <si>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</si>
  <si>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</si>
  <si>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</si>
  <si>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</si>
  <si>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</si>
  <si>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</si>
  <si>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</si>
  <si>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</si>
  <si>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</si>
  <si>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</si>
  <si>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</si>
  <si>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</si>
  <si>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</si>
  <si>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</si>
  <si>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</si>
  <si>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</si>
  <si>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</si>
  <si>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</si>
  <si>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</si>
  <si>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</si>
  <si>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</si>
  <si>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</si>
  <si>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</si>
  <si>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</si>
  <si>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</si>
  <si>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</si>
  <si>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</si>
  <si>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</si>
  <si>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</si>
  <si>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</si>
  <si>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</si>
  <si>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</si>
  <si>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</si>
  <si>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</si>
  <si>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</si>
  <si>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</si>
  <si>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</si>
  <si>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</si>
  <si>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</si>
  <si>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</si>
  <si>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</si>
  <si>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</si>
  <si>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</si>
  <si>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</si>
  <si>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</si>
  <si>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</si>
  <si>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</si>
  <si>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</si>
  <si>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</si>
  <si>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</si>
  <si>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</si>
  <si>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</si>
  <si>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</si>
  <si>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</si>
  <si>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</si>
  <si>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</si>
  <si>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</si>
  <si>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</si>
  <si>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</si>
  <si>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</si>
  <si>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</si>
  <si>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</si>
  <si>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</si>
  <si>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</si>
  <si>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</si>
  <si>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</si>
  <si>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</si>
  <si>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</si>
  <si>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</si>
  <si>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</si>
  <si>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</si>
  <si>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</si>
  <si>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</si>
  <si>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</si>
  <si>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</si>
  <si>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</si>
  <si>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</si>
  <si>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</si>
  <si>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</si>
  <si>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</si>
  <si>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</si>
  <si>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</si>
  <si>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</si>
  <si>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</si>
  <si>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</si>
  <si>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</si>
  <si>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</si>
  <si>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</si>
  <si>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</si>
  <si>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</si>
  <si>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</si>
  <si>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</si>
  <si>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</si>
  <si>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</si>
  <si>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</si>
  <si>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</si>
  <si>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</si>
  <si>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</si>
  <si>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</si>
  <si>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</si>
  <si>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</si>
  <si>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</si>
  <si>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</si>
  <si>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</si>
  <si>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</si>
  <si>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</si>
  <si>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</si>
  <si>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</si>
  <si>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</si>
  <si>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</si>
  <si>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</si>
  <si>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</si>
  <si>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</si>
  <si>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</si>
  <si>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</si>
  <si>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</si>
  <si>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</si>
  <si>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</si>
  <si>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</si>
  <si>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</si>
  <si>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</si>
  <si>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</si>
  <si>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</si>
  <si>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</si>
  <si>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</si>
  <si>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</si>
  <si>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</si>
  <si>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</si>
  <si>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</si>
  <si>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</si>
  <si>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</si>
  <si>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</si>
  <si>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</si>
  <si>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</si>
  <si>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</si>
  <si>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</si>
  <si>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</si>
  <si>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</si>
  <si>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</si>
  <si>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</si>
  <si>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</si>
  <si>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</si>
  <si>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</si>
  <si>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</si>
  <si>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</si>
  <si>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</si>
  <si>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</si>
  <si>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</si>
  <si>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</si>
  <si>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</si>
  <si>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</si>
  <si>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</si>
  <si>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</si>
  <si>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</si>
  <si>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</si>
  <si>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</si>
  <si>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</si>
  <si>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</si>
  <si>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</si>
  <si>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</si>
  <si>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</si>
  <si>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</si>
  <si>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</si>
  <si>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</si>
  <si>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</si>
  <si>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</si>
  <si>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</si>
  <si>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</si>
  <si>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</si>
  <si>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</si>
  <si>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</si>
  <si>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</si>
  <si>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</si>
  <si>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</si>
  <si>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</si>
  <si>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</si>
  <si>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</si>
  <si>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</si>
  <si>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</si>
  <si>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</si>
  <si>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</si>
  <si>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</si>
  <si>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</si>
  <si>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</si>
  <si>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</si>
  <si>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</si>
  <si>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</si>
  <si>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</si>
  <si>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</si>
  <si>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</si>
  <si>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</si>
  <si>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</si>
  <si>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</si>
  <si>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</si>
  <si>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</si>
  <si>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</si>
  <si>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</si>
  <si>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</si>
  <si>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</si>
  <si>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</si>
  <si>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</si>
  <si>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</si>
  <si>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</si>
  <si>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</si>
  <si>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</si>
  <si>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</si>
  <si>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</si>
  <si>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</si>
  <si>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</si>
  <si>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</si>
  <si>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</si>
  <si>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</si>
  <si>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</si>
  <si>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</si>
  <si>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</si>
  <si>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</si>
  <si>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</si>
  <si>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</si>
  <si>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</si>
  <si>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</si>
  <si>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</si>
  <si>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</si>
  <si>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</si>
  <si>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</si>
  <si>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</si>
  <si>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</si>
  <si>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</si>
  <si>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</si>
  <si>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</si>
  <si>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</si>
  <si>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</si>
  <si>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</si>
  <si>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</si>
  <si>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</si>
  <si>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</si>
  <si>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</si>
  <si>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</si>
  <si>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</si>
  <si>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</si>
  <si>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</si>
  <si>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</si>
  <si>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</si>
  <si>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</si>
  <si>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</si>
  <si>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</si>
  <si>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</si>
  <si>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</si>
  <si>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</si>
  <si>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</si>
  <si>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</si>
  <si>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</si>
  <si>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</si>
  <si>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</si>
  <si>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</si>
  <si>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</si>
  <si>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</si>
  <si>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</si>
  <si>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</si>
  <si>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</si>
  <si>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</si>
  <si>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</si>
  <si>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</si>
  <si>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</si>
  <si>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</si>
  <si>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</si>
  <si>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</si>
  <si>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</si>
  <si>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</si>
  <si>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</si>
  <si>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</si>
  <si>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</si>
  <si>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</si>
  <si>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</si>
  <si>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</si>
  <si>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</si>
  <si>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</si>
  <si>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</si>
  <si>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</si>
  <si>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</si>
  <si>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</si>
  <si>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</si>
  <si>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</si>
  <si>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</si>
  <si>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</si>
  <si>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</si>
  <si>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</si>
  <si>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</si>
  <si>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</si>
  <si>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</si>
  <si>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</si>
  <si>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</si>
  <si>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</si>
  <si>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</si>
  <si>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</si>
  <si>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</si>
  <si>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</si>
  <si>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</si>
  <si>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</si>
  <si>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</si>
  <si>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</si>
  <si>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</si>
  <si>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</si>
  <si>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</si>
  <si>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</si>
  <si>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</si>
  <si>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</si>
  <si>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</si>
  <si>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</si>
  <si>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</si>
  <si>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</si>
  <si>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</si>
  <si>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</si>
  <si>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</si>
  <si>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</si>
  <si>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</si>
  <si>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</si>
  <si>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</si>
  <si>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</si>
  <si>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</si>
  <si>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</si>
  <si>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</si>
  <si>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</si>
  <si>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</si>
  <si>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</si>
  <si>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</si>
  <si>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</si>
  <si>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</si>
  <si>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</si>
  <si>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</si>
  <si>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</si>
  <si>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</si>
  <si>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</si>
  <si>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</si>
  <si>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</si>
  <si>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</si>
  <si>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</si>
  <si>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</si>
  <si>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</si>
  <si>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</si>
  <si>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</si>
  <si>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</si>
  <si>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</si>
  <si>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</si>
  <si>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</si>
  <si>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</si>
  <si>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</si>
  <si>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</si>
  <si>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</si>
  <si>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</si>
  <si>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</si>
  <si>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</si>
  <si>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</si>
  <si>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</si>
  <si>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</si>
  <si>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</si>
  <si>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</si>
  <si>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</si>
  <si>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</si>
  <si>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</si>
  <si>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</si>
  <si>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</si>
  <si>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</si>
  <si>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</si>
  <si>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</si>
  <si>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</si>
  <si>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</si>
  <si>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</si>
  <si>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</si>
  <si>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</si>
  <si>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</si>
  <si>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</si>
  <si>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</si>
  <si>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</si>
  <si>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</si>
  <si>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</si>
  <si>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</si>
  <si>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</si>
  <si>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</si>
  <si>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</si>
  <si>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</si>
  <si>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</si>
  <si>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</si>
  <si>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</si>
  <si>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</si>
  <si>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</si>
  <si>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</si>
  <si>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</si>
  <si>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</si>
  <si>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</si>
  <si>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</si>
  <si>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</si>
  <si>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</si>
  <si>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</si>
  <si>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</si>
  <si>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</si>
  <si>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</si>
  <si>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</si>
  <si>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</si>
  <si>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</si>
  <si>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</si>
  <si>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</si>
  <si>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</si>
  <si>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</si>
  <si>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</si>
  <si>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</si>
  <si>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</si>
  <si>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</si>
  <si>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</si>
  <si>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</si>
  <si>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</si>
  <si>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</si>
  <si>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</si>
  <si>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</si>
  <si>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</si>
  <si>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</si>
  <si>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</si>
  <si>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</si>
  <si>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</si>
  <si>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</si>
  <si>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</si>
  <si>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</si>
  <si>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</si>
  <si>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</si>
  <si>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</si>
  <si>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</si>
  <si>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</si>
  <si>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</si>
  <si>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</si>
  <si>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</si>
  <si>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</si>
  <si>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</si>
  <si>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</si>
  <si>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</si>
  <si>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</si>
  <si>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</si>
  <si>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</si>
  <si>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</si>
  <si>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</si>
  <si>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</si>
  <si>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</si>
  <si>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</si>
  <si>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</si>
  <si>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</si>
  <si>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</si>
  <si>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</si>
  <si>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</si>
  <si>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</si>
  <si>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</si>
  <si>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</si>
  <si>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</si>
  <si>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</si>
  <si>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</si>
  <si>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</si>
  <si>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</si>
  <si>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</si>
  <si>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</si>
  <si>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</si>
  <si>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</si>
  <si>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</si>
  <si>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</si>
  <si>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</si>
  <si>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</si>
  <si>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</si>
  <si>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</si>
  <si>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</si>
  <si>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</si>
  <si>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</si>
  <si>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</si>
  <si>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</si>
  <si>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</si>
  <si>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</si>
  <si>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</si>
  <si>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</si>
  <si>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</si>
  <si>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</si>
  <si>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</si>
  <si>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</si>
  <si>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</si>
  <si>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</si>
  <si>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</si>
  <si>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</si>
  <si>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</si>
  <si>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</si>
  <si>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</si>
  <si>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</si>
  <si>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</si>
  <si>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</si>
  <si>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</si>
  <si>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</si>
  <si>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</si>
  <si>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</si>
  <si>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</si>
  <si>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</si>
  <si>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</si>
  <si>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</si>
  <si>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</si>
  <si>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</si>
  <si>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</si>
  <si>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</si>
  <si>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</si>
  <si>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</si>
  <si>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</si>
  <si>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</si>
  <si>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</si>
  <si>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</si>
  <si>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</si>
  <si>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</si>
  <si>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</si>
  <si>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</si>
  <si>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</si>
  <si>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</si>
  <si>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</si>
  <si>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</si>
  <si>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</si>
  <si>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</si>
  <si>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</si>
  <si>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</si>
  <si>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</si>
  <si>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</si>
  <si>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</si>
  <si>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</si>
  <si>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</si>
  <si>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</si>
  <si>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</si>
  <si>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</si>
  <si>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</si>
  <si>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</si>
  <si>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</si>
  <si>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</si>
  <si>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</si>
  <si>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</si>
  <si>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</si>
  <si>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</si>
  <si>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</si>
  <si>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</si>
  <si>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</si>
  <si>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</si>
  <si>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</si>
  <si>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</si>
  <si>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</si>
  <si>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</si>
  <si>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</si>
  <si>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</si>
  <si>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</si>
  <si>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</si>
  <si>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</si>
  <si>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</si>
  <si>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</si>
  <si>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</si>
  <si>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</si>
  <si>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</si>
  <si>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</si>
  <si>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</si>
  <si>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</si>
  <si>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</si>
  <si>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</si>
  <si>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</si>
  <si>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</si>
  <si>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</si>
  <si>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</si>
  <si>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</si>
  <si>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</si>
  <si>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</si>
  <si>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</si>
  <si>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</si>
  <si>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</si>
  <si>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</si>
  <si>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</si>
  <si>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</si>
  <si>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</si>
  <si>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</si>
  <si>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</si>
  <si>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</si>
  <si>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</si>
  <si>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</si>
  <si>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</si>
  <si>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</si>
  <si>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</si>
  <si>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</si>
  <si>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</si>
  <si>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</si>
  <si>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</si>
  <si>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</si>
  <si>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</si>
  <si>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</si>
  <si>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</si>
  <si>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</si>
  <si>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</si>
  <si>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</si>
  <si>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</si>
  <si>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</si>
  <si>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</si>
  <si>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</si>
  <si>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</si>
  <si>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</si>
  <si>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</si>
  <si>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</si>
  <si>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</si>
  <si>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</si>
  <si>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</si>
  <si>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</si>
  <si>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</si>
  <si>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</si>
  <si>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</si>
  <si>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</si>
  <si>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</si>
  <si>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</si>
  <si>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</si>
  <si>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</si>
  <si>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</si>
  <si>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</si>
  <si>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</si>
  <si>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</si>
  <si>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</si>
  <si>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</si>
  <si>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</si>
  <si>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</si>
  <si>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</si>
  <si>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</si>
  <si>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</si>
  <si>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</si>
  <si>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</si>
  <si>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</si>
  <si>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</si>
  <si>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</si>
  <si>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</si>
  <si>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</si>
  <si>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</si>
  <si>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</si>
  <si>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</si>
  <si>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</si>
  <si>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</si>
  <si>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</si>
  <si>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</si>
  <si>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</si>
  <si>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</si>
  <si>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</si>
  <si>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</si>
  <si>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</si>
  <si>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</si>
  <si>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</si>
  <si>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</si>
  <si>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</si>
  <si>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</si>
  <si>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</si>
  <si>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</si>
  <si>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</si>
  <si>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</si>
  <si>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</si>
  <si>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</si>
  <si>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</si>
  <si>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</si>
  <si>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</si>
  <si>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</si>
  <si>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</si>
  <si>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</si>
  <si>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</si>
  <si>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</si>
  <si>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</si>
  <si>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</si>
  <si>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</si>
  <si>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</si>
  <si>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</si>
  <si>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</si>
  <si>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</si>
  <si>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</si>
  <si>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</si>
  <si>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</si>
  <si>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</si>
  <si>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</si>
  <si>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</si>
  <si>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</si>
  <si>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</si>
  <si>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</si>
  <si>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</si>
  <si>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</si>
  <si>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</si>
  <si>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</si>
  <si>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</si>
  <si>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</si>
  <si>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</si>
  <si>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</si>
  <si>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</si>
  <si>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</si>
  <si>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</si>
  <si>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</si>
  <si>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</si>
  <si>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</si>
  <si>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</si>
  <si>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</si>
  <si>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</si>
  <si>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</si>
  <si>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</si>
  <si>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</si>
  <si>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</si>
  <si>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</si>
  <si>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</si>
  <si>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</si>
  <si>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</si>
  <si>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</si>
  <si>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</si>
  <si>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</si>
  <si>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</si>
  <si>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</si>
  <si>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</si>
  <si>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</si>
  <si>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</si>
  <si>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</si>
  <si>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</si>
  <si>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</si>
  <si>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</si>
  <si>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</si>
  <si>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</si>
  <si>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</si>
  <si>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</si>
  <si>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</si>
  <si>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</si>
  <si>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</si>
  <si>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</si>
  <si>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</si>
  <si>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</si>
  <si>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</si>
  <si>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</si>
  <si>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</si>
  <si>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</si>
  <si>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</si>
  <si>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</si>
  <si>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</si>
  <si>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</si>
  <si>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</si>
  <si>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</si>
  <si>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</si>
  <si>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</si>
  <si>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</si>
  <si>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</si>
  <si>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</si>
  <si>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</si>
  <si>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</si>
  <si>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</si>
  <si>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</si>
  <si>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</si>
  <si>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</si>
  <si>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</si>
  <si>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</si>
  <si>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</si>
  <si>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</si>
  <si>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</si>
  <si>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</si>
  <si>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</si>
  <si>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</si>
  <si>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</si>
  <si>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</si>
  <si>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</si>
  <si>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</si>
  <si>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</si>
  <si>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</si>
  <si>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</si>
  <si>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</si>
  <si>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</si>
  <si>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</si>
  <si>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</si>
  <si>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</si>
  <si>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</si>
  <si>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</si>
  <si>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</si>
  <si>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</si>
  <si>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</si>
  <si>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</si>
  <si>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</si>
  <si>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</si>
  <si>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</si>
  <si>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</si>
  <si>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</si>
  <si>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</si>
  <si>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</si>
  <si>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</si>
  <si>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</si>
  <si>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</si>
  <si>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</si>
  <si>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</si>
  <si>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</si>
  <si>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</si>
  <si>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</si>
  <si>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</si>
  <si>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</si>
  <si>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</si>
  <si>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</si>
  <si>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</si>
  <si>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</si>
  <si>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</si>
  <si>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</si>
  <si>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</si>
  <si>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</si>
  <si>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</si>
  <si>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</si>
  <si>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</si>
  <si>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</si>
  <si>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</si>
  <si>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</si>
  <si>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</si>
  <si>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</si>
  <si>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</si>
  <si>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</si>
  <si>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</si>
  <si>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</si>
  <si>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</si>
  <si>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</si>
  <si>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</si>
  <si>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</si>
  <si>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</si>
  <si>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</si>
  <si>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</si>
  <si>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</si>
  <si>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</si>
  <si>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</si>
  <si>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</si>
  <si>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</si>
  <si>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</si>
  <si>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</si>
  <si>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</si>
  <si>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</si>
  <si>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</si>
  <si>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</si>
  <si>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</si>
  <si>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</si>
  <si>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</si>
  <si>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</si>
  <si>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</si>
  <si>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</si>
  <si>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</si>
  <si>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</si>
  <si>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</si>
  <si>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</si>
  <si>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</si>
  <si>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</si>
  <si>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</si>
  <si>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</si>
  <si>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</si>
  <si>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</si>
  <si>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</si>
  <si>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</si>
  <si>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</si>
  <si>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</si>
  <si>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</si>
  <si>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</si>
  <si>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</si>
  <si>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</si>
  <si>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</si>
  <si>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</si>
  <si>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</si>
  <si>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</si>
  <si>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</si>
  <si>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</si>
  <si>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</si>
  <si>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</si>
  <si>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</si>
  <si>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</si>
  <si>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</si>
  <si>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</si>
  <si>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</si>
  <si>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</si>
  <si>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</si>
  <si>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</si>
  <si>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</si>
  <si>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</si>
  <si>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</si>
  <si>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</si>
  <si>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</si>
  <si>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</si>
  <si>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</si>
  <si>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</si>
  <si>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</si>
  <si>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</si>
  <si>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</si>
  <si>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</si>
  <si>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</si>
  <si>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</si>
  <si>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</si>
  <si>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</si>
  <si>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</si>
  <si>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</si>
  <si>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</si>
  <si>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</si>
  <si>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</si>
  <si>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</si>
  <si>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</si>
  <si>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</si>
  <si>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</si>
  <si>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</si>
  <si>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</si>
  <si>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</si>
  <si>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</si>
  <si>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</si>
  <si>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</si>
  <si>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</si>
  <si>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</si>
  <si>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</si>
  <si>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</si>
  <si>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</si>
  <si>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</si>
  <si>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</si>
  <si>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</si>
  <si>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</si>
  <si>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</si>
  <si>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</si>
  <si>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</si>
  <si>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</si>
  <si>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</si>
  <si>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</si>
  <si>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</si>
  <si>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</si>
  <si>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</si>
  <si>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</si>
  <si>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</si>
  <si>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</si>
  <si>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</si>
  <si>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</si>
  <si>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</si>
  <si>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</si>
  <si>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</si>
  <si>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</si>
  <si>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</si>
  <si>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</si>
  <si>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</si>
  <si>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</si>
  <si>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</si>
  <si>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</si>
  <si>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</si>
  <si>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</si>
  <si>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</si>
  <si>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</si>
  <si>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</si>
  <si>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</si>
  <si>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</si>
  <si>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</si>
  <si>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</si>
  <si>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</si>
  <si>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</si>
  <si>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</si>
  <si>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</si>
  <si>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</si>
  <si>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</si>
  <si>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</si>
  <si>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</si>
  <si>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</si>
  <si>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</si>
  <si>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</si>
  <si>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</si>
  <si>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</si>
  <si>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</si>
  <si>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</si>
  <si>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</si>
  <si>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</si>
  <si>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</si>
  <si>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</si>
  <si>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</si>
  <si>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</si>
  <si>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</si>
  <si>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</si>
  <si>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</si>
  <si>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</si>
  <si>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</si>
  <si>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</si>
  <si>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</si>
  <si>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</si>
  <si>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</si>
  <si>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</si>
  <si>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</si>
  <si>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</si>
  <si>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</si>
  <si>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</si>
  <si>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</si>
  <si>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</si>
  <si>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</si>
  <si>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</si>
  <si>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</si>
  <si>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</si>
  <si>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</si>
  <si>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</si>
  <si>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</si>
  <si>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</si>
  <si>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</si>
  <si>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</si>
  <si>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</si>
  <si>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</si>
  <si>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</si>
  <si>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</si>
  <si>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</si>
  <si>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</si>
  <si>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</si>
  <si>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</si>
  <si>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</si>
  <si>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</si>
  <si>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</si>
  <si>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</si>
  <si>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</si>
  <si>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</si>
  <si>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</si>
  <si>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</si>
  <si>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</si>
  <si>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</si>
  <si>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</si>
  <si>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</si>
  <si>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</si>
  <si>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</si>
  <si>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</si>
  <si>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</si>
  <si>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</si>
  <si>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</si>
  <si>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</si>
  <si>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</si>
  <si>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</si>
  <si>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</si>
  <si>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</si>
  <si>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</si>
  <si>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</si>
  <si>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</si>
  <si>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</si>
  <si>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</si>
  <si>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</si>
  <si>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</si>
  <si>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</si>
  <si>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</si>
  <si>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</si>
  <si>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</si>
  <si>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</si>
  <si>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</si>
  <si>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</si>
  <si>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</si>
  <si>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</si>
  <si>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</si>
  <si>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</si>
  <si>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</si>
  <si>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</si>
  <si>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</si>
  <si>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</si>
  <si>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</si>
  <si>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</si>
  <si>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</si>
  <si>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</si>
  <si>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</si>
  <si>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</si>
  <si>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</si>
  <si>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</si>
  <si>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</si>
  <si>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</si>
  <si>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</si>
  <si>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</si>
  <si>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</si>
  <si>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</si>
  <si>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</si>
  <si>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</si>
  <si>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</si>
  <si>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</si>
  <si>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</si>
  <si>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</si>
  <si>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</si>
  <si>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</si>
  <si>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</si>
  <si>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</si>
  <si>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</si>
  <si>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</si>
  <si>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</si>
  <si>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</si>
  <si>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</si>
  <si>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</si>
  <si>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</si>
  <si>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</si>
  <si>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</si>
  <si>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</si>
  <si>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</si>
  <si>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</si>
  <si>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</si>
  <si>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</si>
  <si>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</si>
  <si>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</si>
  <si>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</si>
  <si>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</si>
  <si>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</si>
  <si>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</si>
  <si>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</si>
  <si>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</si>
  <si>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</si>
  <si>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</si>
  <si>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</si>
  <si>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</si>
  <si>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</si>
  <si>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</si>
  <si>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</si>
  <si>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</si>
  <si>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</si>
  <si>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</si>
  <si>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</si>
  <si>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</si>
  <si>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</si>
  <si>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</si>
  <si>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</si>
  <si>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</si>
  <si>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</si>
  <si>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</si>
  <si>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</si>
  <si>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</si>
  <si>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</si>
  <si>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</si>
  <si>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</si>
  <si>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</si>
  <si>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</si>
  <si>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</si>
  <si>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</si>
  <si>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</si>
  <si>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</si>
  <si>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</si>
  <si>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</si>
  <si>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</si>
  <si>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</si>
  <si>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</si>
  <si>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</si>
  <si>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</si>
  <si>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</si>
  <si>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</si>
  <si>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</si>
  <si>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</si>
  <si>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</si>
  <si>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</si>
  <si>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</si>
  <si>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</si>
  <si>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</si>
  <si>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</si>
  <si>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</si>
  <si>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</si>
  <si>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</si>
  <si>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</si>
  <si>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</si>
  <si>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</si>
  <si>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</si>
  <si>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</si>
  <si>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</si>
  <si>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</si>
  <si>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</si>
  <si>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</si>
  <si>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</si>
  <si>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</si>
  <si>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</si>
  <si>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</si>
  <si>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</si>
  <si>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</si>
  <si>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</si>
  <si>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</si>
  <si>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</si>
  <si>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</si>
  <si>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</si>
  <si>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</si>
  <si>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</si>
  <si>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</si>
  <si>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</si>
  <si>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</si>
  <si>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</si>
  <si>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</si>
  <si>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</si>
  <si>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</si>
  <si>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</si>
  <si>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</si>
  <si>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</si>
  <si>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</si>
  <si>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</si>
  <si>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</si>
  <si>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</si>
  <si>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</si>
  <si>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</si>
  <si>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</si>
  <si>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</si>
  <si>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</si>
  <si>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</si>
  <si>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</si>
  <si>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</si>
  <si>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</si>
  <si>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</si>
  <si>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</si>
  <si>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</si>
  <si>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</si>
  <si>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</si>
  <si>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</si>
  <si>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</si>
  <si>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</si>
  <si>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</si>
  <si>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</si>
  <si>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</si>
  <si>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</si>
  <si>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</si>
  <si>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</si>
  <si>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</si>
  <si>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</si>
  <si>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</si>
  <si>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</si>
  <si>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</si>
  <si>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</si>
  <si>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</si>
  <si>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</si>
  <si>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</si>
  <si>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</si>
  <si>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</si>
  <si>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</si>
  <si>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</si>
  <si>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</si>
  <si>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</si>
  <si>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</si>
  <si>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</si>
  <si>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</si>
  <si>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</si>
  <si>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</si>
  <si>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</si>
  <si>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</si>
  <si>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</si>
  <si>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</si>
  <si>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</si>
  <si>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</si>
  <si>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</si>
  <si>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</si>
  <si>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</si>
  <si>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</si>
  <si>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</si>
  <si>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</si>
  <si>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</si>
  <si>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</si>
  <si>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</si>
  <si>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</si>
  <si>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</si>
  <si>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</si>
  <si>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</si>
  <si>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</si>
  <si>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</si>
  <si>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</si>
  <si>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</si>
  <si>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</si>
  <si>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</si>
  <si>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</si>
  <si>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</si>
  <si>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</si>
  <si>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</si>
  <si>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</si>
  <si>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</si>
  <si>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</si>
  <si>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</si>
  <si>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</si>
  <si>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</si>
  <si>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</si>
  <si>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</si>
  <si>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</si>
  <si>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</si>
  <si>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</si>
  <si>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</si>
  <si>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</si>
  <si>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</si>
  <si>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</si>
  <si>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</si>
  <si>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</si>
  <si>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</si>
  <si>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</si>
  <si>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</si>
  <si>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</si>
  <si>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</si>
  <si>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</si>
  <si>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</si>
  <si>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</si>
  <si>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</si>
  <si>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</si>
  <si>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</si>
  <si>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</si>
  <si>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</si>
  <si>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</si>
  <si>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</si>
  <si>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</si>
  <si>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</si>
  <si>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</si>
  <si>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</si>
  <si>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</si>
  <si>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</si>
  <si>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</si>
  <si>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</si>
  <si>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</si>
  <si>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</si>
  <si>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</si>
  <si>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</si>
  <si>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</si>
  <si>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</si>
  <si>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</si>
  <si>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</si>
  <si>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</si>
  <si>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</si>
  <si>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</si>
  <si>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</si>
  <si>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</si>
  <si>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</si>
  <si>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</si>
  <si>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</si>
  <si>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</si>
  <si>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</si>
  <si>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</si>
  <si>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</si>
  <si>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</si>
  <si>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</si>
  <si>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</si>
  <si>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</si>
  <si>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</si>
  <si>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</si>
  <si>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</si>
  <si>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</si>
  <si>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</si>
  <si>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</si>
  <si>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</si>
  <si>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</si>
  <si>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</si>
  <si>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</si>
  <si>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</si>
  <si>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</si>
  <si>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</si>
  <si>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</si>
  <si>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</si>
  <si>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</si>
  <si>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</si>
  <si>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</si>
  <si>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</si>
  <si>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</si>
  <si>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</si>
  <si>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</si>
  <si>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</si>
  <si>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</si>
  <si>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</si>
  <si>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</si>
  <si>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</si>
  <si>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</si>
  <si>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</si>
  <si>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</si>
  <si>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</si>
  <si>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</si>
  <si>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</si>
  <si>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</si>
  <si>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</si>
  <si>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</si>
  <si>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</si>
  <si>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</si>
  <si>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</si>
  <si>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</si>
  <si>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</si>
  <si>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</si>
  <si>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</si>
  <si>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</si>
  <si>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</si>
  <si>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</si>
  <si>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</si>
  <si>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</si>
  <si>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</si>
  <si>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</si>
  <si>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</si>
  <si>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</si>
  <si>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</si>
  <si>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</si>
  <si>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</si>
  <si>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</si>
  <si>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</si>
  <si>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</si>
  <si>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</si>
  <si>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</si>
  <si>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</si>
  <si>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</si>
  <si>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</si>
  <si>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</si>
  <si>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</si>
  <si>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</si>
  <si>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</si>
  <si>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</si>
  <si>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</si>
  <si>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</si>
  <si>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</si>
  <si>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</si>
  <si>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</si>
  <si>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</si>
  <si>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</si>
  <si>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</si>
  <si>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</si>
  <si>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</si>
  <si>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</si>
  <si>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</si>
  <si>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</si>
  <si>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</si>
  <si>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</si>
  <si>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</si>
  <si>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</si>
  <si>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</si>
  <si>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</si>
  <si>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</si>
  <si>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</si>
  <si>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</si>
  <si>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</si>
  <si>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</si>
  <si>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</si>
  <si>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</si>
  <si>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</si>
  <si>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</si>
  <si>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</si>
  <si>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</si>
  <si>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</si>
  <si>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</si>
  <si>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</si>
  <si>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</si>
  <si>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</si>
  <si>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</si>
  <si>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</si>
  <si>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</si>
  <si>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</si>
  <si>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</si>
  <si>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</si>
  <si>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</si>
  <si>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</si>
  <si>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</si>
  <si>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</si>
  <si>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</si>
  <si>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</si>
  <si>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</si>
  <si>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</si>
  <si>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</si>
  <si>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</si>
  <si>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</si>
  <si>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</si>
  <si>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</si>
  <si>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</si>
  <si>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</si>
  <si>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</si>
  <si>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</si>
  <si>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</si>
  <si>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</si>
  <si>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</si>
  <si>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</si>
  <si>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</si>
  <si>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</si>
  <si>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</si>
  <si>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</si>
  <si>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</si>
  <si>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</si>
  <si>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</si>
  <si>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</si>
  <si>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</si>
  <si>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</si>
  <si>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</si>
  <si>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</si>
  <si>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</si>
  <si>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</si>
  <si>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</si>
  <si>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</si>
  <si>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</si>
  <si>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</si>
  <si>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</si>
  <si>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</si>
  <si>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</si>
  <si>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</si>
  <si>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</si>
  <si>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</si>
  <si>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</si>
  <si>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</si>
  <si>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</si>
  <si>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</si>
  <si>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</si>
  <si>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</si>
  <si>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</si>
  <si>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</si>
  <si>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</si>
  <si>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</si>
  <si>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</si>
  <si>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</si>
  <si>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</si>
  <si>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</si>
  <si>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</si>
  <si>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</si>
  <si>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</si>
  <si>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</si>
  <si>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</si>
  <si>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</si>
  <si>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</si>
  <si>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</si>
  <si>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</si>
  <si>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</si>
  <si>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</si>
  <si>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</si>
  <si>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</si>
  <si>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</si>
  <si>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</si>
  <si>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</si>
  <si>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</si>
  <si>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</si>
  <si>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</si>
  <si>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</si>
  <si>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</si>
  <si>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</si>
  <si>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</si>
  <si>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</si>
  <si>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</si>
  <si>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</si>
  <si>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</si>
  <si>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</si>
  <si>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</si>
  <si>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</si>
  <si>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</si>
  <si>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</si>
  <si>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</si>
  <si>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</si>
  <si>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</si>
  <si>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</si>
  <si>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</si>
  <si>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</si>
  <si>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</si>
  <si>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</si>
  <si>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</si>
  <si>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</si>
  <si>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</si>
  <si>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</si>
  <si>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</si>
  <si>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</si>
  <si>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</si>
  <si>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</si>
  <si>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</si>
  <si>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</si>
  <si>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</si>
  <si>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</si>
  <si>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</si>
  <si>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</si>
  <si>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</si>
  <si>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</si>
  <si>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</si>
  <si>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</si>
  <si>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</si>
  <si>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</si>
  <si>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</si>
  <si>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</si>
  <si>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</si>
  <si>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</si>
  <si>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</si>
  <si>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</si>
  <si>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</si>
  <si>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</si>
  <si>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</si>
  <si>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</si>
  <si>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</si>
  <si>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</si>
  <si>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</si>
  <si>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</si>
  <si>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</si>
  <si>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</si>
  <si>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</si>
  <si>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</si>
  <si>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</si>
  <si>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</si>
  <si>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</si>
  <si>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</si>
  <si>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</si>
  <si>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</si>
  <si>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</si>
  <si>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</si>
  <si>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</si>
  <si>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</si>
  <si>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</si>
  <si>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</si>
  <si>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</si>
  <si>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</si>
  <si>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</si>
  <si>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</si>
  <si>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</si>
  <si>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</si>
  <si>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</si>
  <si>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</si>
  <si>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</si>
  <si>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</si>
  <si>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</si>
  <si>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</si>
  <si>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</si>
  <si>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</si>
  <si>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</si>
  <si>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</si>
  <si>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</si>
  <si>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</si>
  <si>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</si>
  <si>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</si>
  <si>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</si>
  <si>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</si>
  <si>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</si>
  <si>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</si>
  <si>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</si>
  <si>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</si>
  <si>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</si>
  <si>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</si>
  <si>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</si>
  <si>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</si>
  <si>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</si>
  <si>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</si>
  <si>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</si>
  <si>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</si>
  <si>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</si>
  <si>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</si>
  <si>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</si>
  <si>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</si>
  <si>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</si>
  <si>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</si>
  <si>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</si>
  <si>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</si>
  <si>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</si>
  <si>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</si>
  <si>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</si>
  <si>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</si>
  <si>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</si>
  <si>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</si>
  <si>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</si>
  <si>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</si>
  <si>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</si>
  <si>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</si>
  <si>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</si>
  <si>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</si>
  <si>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</si>
  <si>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</si>
  <si>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</si>
  <si>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</si>
  <si>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</si>
  <si>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</si>
  <si>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</si>
  <si>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</si>
  <si>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</si>
  <si>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</si>
  <si>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</si>
  <si>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</si>
  <si>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</si>
  <si>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</si>
  <si>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</si>
  <si>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</si>
  <si>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</si>
  <si>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</si>
  <si>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</si>
  <si>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</si>
  <si>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</si>
  <si>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</si>
  <si>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</si>
  <si>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</si>
  <si>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</si>
  <si>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</si>
  <si>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</si>
  <si>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</si>
  <si>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</si>
  <si>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</si>
  <si>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</si>
  <si>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</si>
  <si>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</si>
  <si>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</si>
  <si>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</si>
  <si>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</si>
  <si>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</si>
  <si>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</si>
  <si>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</si>
  <si>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</si>
  <si>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</si>
  <si>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</si>
  <si>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</si>
  <si>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</si>
  <si>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</si>
  <si>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</si>
  <si>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</si>
  <si>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</si>
  <si>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</si>
  <si>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</si>
  <si>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</si>
  <si>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</si>
  <si>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</si>
  <si>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</si>
  <si>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</si>
  <si>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</si>
  <si>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</si>
  <si>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</si>
  <si>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</si>
  <si>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</si>
  <si>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</si>
  <si>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</si>
  <si>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</si>
  <si>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</si>
  <si>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</si>
  <si>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</si>
  <si>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</si>
  <si>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</si>
  <si>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</si>
  <si>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</si>
  <si>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</si>
  <si>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</si>
  <si>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</si>
  <si>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</si>
  <si>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</si>
  <si>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</si>
  <si>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</si>
  <si>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</si>
  <si>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</si>
  <si>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</si>
  <si>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</si>
  <si>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</si>
  <si>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</si>
  <si>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</si>
  <si>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</si>
  <si>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</si>
  <si>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</si>
  <si>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</si>
  <si>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</si>
  <si>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</si>
  <si>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</si>
  <si>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</si>
  <si>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</si>
  <si>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</si>
  <si>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</si>
  <si>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</si>
  <si>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</si>
  <si>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</si>
  <si>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</si>
  <si>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</si>
  <si>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</si>
  <si>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</si>
  <si>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</si>
  <si>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</si>
  <si>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</si>
  <si>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</si>
  <si>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</si>
  <si>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</si>
  <si>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</si>
  <si>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</si>
  <si>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</si>
  <si>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</si>
  <si>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</si>
  <si>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</si>
  <si>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</si>
  <si>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</si>
  <si>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</si>
  <si>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</si>
  <si>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</si>
  <si>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</si>
  <si>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</si>
  <si>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</si>
  <si>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</si>
  <si>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</si>
  <si>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</si>
  <si>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</si>
  <si>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</si>
  <si>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</si>
  <si>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</si>
  <si>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</si>
  <si>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</si>
  <si>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</si>
  <si>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</si>
  <si>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</si>
  <si>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</si>
  <si>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</si>
  <si>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</si>
  <si>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</si>
  <si>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</si>
  <si>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</si>
  <si>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</si>
  <si>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</si>
  <si>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</si>
  <si>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</si>
  <si>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</si>
  <si>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</si>
  <si>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</si>
  <si>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</si>
  <si>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</si>
  <si>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</si>
  <si>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</si>
  <si>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</si>
  <si>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</si>
  <si>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</si>
  <si>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</si>
  <si>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</si>
  <si>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</si>
  <si>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</si>
  <si>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</si>
  <si>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</si>
  <si>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</si>
  <si>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</si>
  <si>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</si>
  <si>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</si>
  <si>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</si>
  <si>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</si>
  <si>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</si>
  <si>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</si>
  <si>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</si>
  <si>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</si>
  <si>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</si>
  <si>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</si>
  <si>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</si>
  <si>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</si>
  <si>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</si>
  <si>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</si>
  <si>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</si>
  <si>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</si>
  <si>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</si>
  <si>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</si>
  <si>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</si>
  <si>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</si>
  <si>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</si>
  <si>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</si>
  <si>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</si>
  <si>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</si>
  <si>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</si>
  <si>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</si>
  <si>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</si>
  <si>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</si>
  <si>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</si>
  <si>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</si>
  <si>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</si>
  <si>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</si>
  <si>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</si>
  <si>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</si>
  <si>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</si>
  <si>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</si>
  <si>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</si>
  <si>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</si>
  <si>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</si>
  <si>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</si>
  <si>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</si>
  <si>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</si>
  <si>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</si>
  <si>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</si>
  <si>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</si>
  <si>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</si>
  <si>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</si>
  <si>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</si>
  <si>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</si>
  <si>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</si>
  <si>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</si>
  <si>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</si>
  <si>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</si>
  <si>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</si>
  <si>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</si>
  <si>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</si>
  <si>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</si>
  <si>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</si>
  <si>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</si>
  <si>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</si>
  <si>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</si>
  <si>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</si>
  <si>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</si>
  <si>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</si>
  <si>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</si>
  <si>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</si>
  <si>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</si>
  <si>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</si>
  <si>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</si>
  <si>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</si>
  <si>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</si>
  <si>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</si>
  <si>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</si>
  <si>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</si>
  <si>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</si>
  <si>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</si>
  <si>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</si>
  <si>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</si>
  <si>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</si>
  <si>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</si>
  <si>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</si>
  <si>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</si>
  <si>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</si>
  <si>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</si>
  <si>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</si>
  <si>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</si>
  <si>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</si>
  <si>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</si>
  <si>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</si>
  <si>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</si>
  <si>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</si>
  <si>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</si>
  <si>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</si>
  <si>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</si>
  <si>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</si>
  <si>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</si>
  <si>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</si>
  <si>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</si>
  <si>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</si>
  <si>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</si>
  <si>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</si>
  <si>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</si>
  <si>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</si>
  <si>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</si>
  <si>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</si>
  <si>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</si>
  <si>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</si>
  <si>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</si>
  <si>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</si>
  <si>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</si>
  <si>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</si>
  <si>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</si>
  <si>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</si>
  <si>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</si>
  <si>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</si>
  <si>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</si>
  <si>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</si>
  <si>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</si>
  <si>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</si>
  <si>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</si>
  <si>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</si>
  <si>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</si>
  <si>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</si>
  <si>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</si>
  <si>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</si>
  <si>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</si>
  <si>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</si>
  <si>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</si>
  <si>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</si>
  <si>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</si>
  <si>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</si>
  <si>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</si>
  <si>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</si>
  <si>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</si>
  <si>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</si>
  <si>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</si>
  <si>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</si>
  <si>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</si>
  <si>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</si>
  <si>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</si>
  <si>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</si>
  <si>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</si>
  <si>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</si>
  <si>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</si>
  <si>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</si>
  <si>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</si>
  <si>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</si>
  <si>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</si>
  <si>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</si>
  <si>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</si>
  <si>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</si>
  <si>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</si>
  <si>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</si>
  <si>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</si>
  <si>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</si>
  <si>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</si>
  <si>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</si>
  <si>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</si>
  <si>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</si>
  <si>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</si>
  <si>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</si>
  <si>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</si>
  <si>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</si>
  <si>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</si>
  <si>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</si>
  <si>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</si>
  <si>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</si>
  <si>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</si>
  <si>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</si>
  <si>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</si>
  <si>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</si>
  <si>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</si>
  <si>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</si>
  <si>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</si>
  <si>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</si>
  <si>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</si>
  <si>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</si>
  <si>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</si>
  <si>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</si>
  <si>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</si>
  <si>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</si>
  <si>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</si>
  <si>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</si>
  <si>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</si>
  <si>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</si>
  <si>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</si>
  <si>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</si>
  <si>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</si>
  <si>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</si>
  <si>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</si>
  <si>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</si>
  <si>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</si>
  <si>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</si>
  <si>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</si>
  <si>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</si>
  <si>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</si>
  <si>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</si>
  <si>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</si>
  <si>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</si>
  <si>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</si>
  <si>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</si>
  <si>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</si>
  <si>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</si>
  <si>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</si>
  <si>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</si>
  <si>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</si>
  <si>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</si>
  <si>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</si>
  <si>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</si>
  <si>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</si>
  <si>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</si>
  <si>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</si>
  <si>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</si>
  <si>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</si>
  <si>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</si>
  <si>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</si>
  <si>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</si>
  <si>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</si>
  <si>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</si>
  <si>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</si>
  <si>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</si>
  <si>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</si>
  <si>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</si>
  <si>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</si>
  <si>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</si>
  <si>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</si>
  <si>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</si>
  <si>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</si>
  <si>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</si>
  <si>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</si>
  <si>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</si>
  <si>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</si>
  <si>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</si>
  <si>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</si>
  <si>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</si>
  <si>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</si>
  <si>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</si>
  <si>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</si>
  <si>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</si>
  <si>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</si>
  <si>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</si>
  <si>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</si>
  <si>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</si>
  <si>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</si>
  <si>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</si>
  <si>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</si>
  <si>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</si>
  <si>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</si>
  <si>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</si>
  <si>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</si>
  <si>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</si>
  <si>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</si>
  <si>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</si>
  <si>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</si>
  <si>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</si>
  <si>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</si>
  <si>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</si>
  <si>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</si>
  <si>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</si>
  <si>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</si>
  <si>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</si>
  <si>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</si>
  <si>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</si>
  <si>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</si>
  <si>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</si>
  <si>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</si>
  <si>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</si>
  <si>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</si>
  <si>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</si>
  <si>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</si>
  <si>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</si>
  <si>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</si>
  <si>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</si>
  <si>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</si>
  <si>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</si>
  <si>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</si>
  <si>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</si>
  <si>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</si>
  <si>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</si>
  <si>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</si>
  <si>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</si>
  <si>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</si>
  <si>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</si>
  <si>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</si>
  <si>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</si>
  <si>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</si>
  <si>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</si>
  <si>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</si>
  <si>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</si>
  <si>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</si>
  <si>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</si>
  <si>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</si>
  <si>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</si>
  <si>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</si>
  <si>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</si>
  <si>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</si>
  <si>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</si>
  <si>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</si>
  <si>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</si>
  <si>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</si>
  <si>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</si>
  <si>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</si>
  <si>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</si>
  <si>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</si>
  <si>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</si>
  <si>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</si>
  <si>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</si>
  <si>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</si>
  <si>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</si>
  <si>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</si>
  <si>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</si>
  <si>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</si>
  <si>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</si>
  <si>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</si>
  <si>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</si>
  <si>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</si>
  <si>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</si>
  <si>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</si>
  <si>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</si>
  <si>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</si>
  <si>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</si>
  <si>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</si>
  <si>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</si>
  <si>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</si>
  <si>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</si>
  <si>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</si>
  <si>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</si>
  <si>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</si>
  <si>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</si>
  <si>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</si>
  <si>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</si>
  <si>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</si>
  <si>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</si>
  <si>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</si>
  <si>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</si>
  <si>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</si>
  <si>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</si>
  <si>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</si>
  <si>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</si>
  <si>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</si>
  <si>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</si>
  <si>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</si>
  <si>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</si>
  <si>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</si>
  <si>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</si>
  <si>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</si>
  <si>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</si>
  <si>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</si>
  <si>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</si>
  <si>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</si>
  <si>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</si>
  <si>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</si>
  <si>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</si>
  <si>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</si>
  <si>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</si>
  <si>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</si>
  <si>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</si>
  <si>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</si>
  <si>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</si>
  <si>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</si>
  <si>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</si>
  <si>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</si>
  <si>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</si>
  <si>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</si>
  <si>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</si>
  <si>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</si>
  <si>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</si>
  <si>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</si>
  <si>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</si>
  <si>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</si>
  <si>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</si>
  <si>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</si>
  <si>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</si>
  <si>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</si>
  <si>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</si>
  <si>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</si>
  <si>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</si>
  <si>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</si>
  <si>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</si>
  <si>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</si>
  <si>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</si>
  <si>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</si>
  <si>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</si>
  <si>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</si>
  <si>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</si>
  <si>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</si>
  <si>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</si>
  <si>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</si>
  <si>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</si>
  <si>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</si>
  <si>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</si>
  <si>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</si>
  <si>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</si>
  <si>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</si>
  <si>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</si>
  <si>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</si>
  <si>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</si>
  <si>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</si>
  <si>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</si>
  <si>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</si>
  <si>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</si>
  <si>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</si>
  <si>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</si>
  <si>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</si>
  <si>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</si>
  <si>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</si>
  <si>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</si>
  <si>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</si>
  <si>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</si>
  <si>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</si>
  <si>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</si>
  <si>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</si>
  <si>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</si>
  <si>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</si>
  <si>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</si>
  <si>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</si>
  <si>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</si>
  <si>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</si>
  <si>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</si>
  <si>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</si>
  <si>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</si>
  <si>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</si>
  <si>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</si>
  <si>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</si>
  <si>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</si>
  <si>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</si>
  <si>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</si>
  <si>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</si>
  <si>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</si>
  <si>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</si>
  <si>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</si>
  <si>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</si>
  <si>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</si>
  <si>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</si>
  <si>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</si>
  <si>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</si>
  <si>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</si>
  <si>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</si>
  <si>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</si>
  <si>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</si>
  <si>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</si>
  <si>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</si>
  <si>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</si>
  <si>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</si>
  <si>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</si>
  <si>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</si>
  <si>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</si>
  <si>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</si>
  <si>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</si>
  <si>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</si>
  <si>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</si>
  <si>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</si>
  <si>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</si>
  <si>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</si>
  <si>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</si>
  <si>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</si>
  <si>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</si>
  <si>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</si>
  <si>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</si>
  <si>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</si>
  <si>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</si>
  <si>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</si>
  <si>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</si>
  <si>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</si>
  <si>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</si>
  <si>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</si>
  <si>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</si>
  <si>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</si>
  <si>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</si>
  <si>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</si>
  <si>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</si>
  <si>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</si>
  <si>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</si>
  <si>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</si>
  <si>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</si>
  <si>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</si>
  <si>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</si>
  <si>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</si>
  <si>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</si>
  <si>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</si>
  <si>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</si>
  <si>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</si>
  <si>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</si>
  <si>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</si>
  <si>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</si>
  <si>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</si>
  <si>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</si>
  <si>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</si>
  <si>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</si>
  <si>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</si>
  <si>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</si>
  <si>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</si>
  <si>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</si>
  <si>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</si>
  <si>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</si>
  <si>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</si>
  <si>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</si>
  <si>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</si>
  <si>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</si>
  <si>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</si>
  <si>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</si>
  <si>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</si>
  <si>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</si>
  <si>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</si>
  <si>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</si>
  <si>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</si>
  <si>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</si>
  <si>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</si>
  <si>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</si>
  <si>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</si>
  <si>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</si>
  <si>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</si>
  <si>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</si>
  <si>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</si>
  <si>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</si>
  <si>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</si>
  <si>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</si>
  <si>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</si>
  <si>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</si>
  <si>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</si>
  <si>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</si>
  <si>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</si>
  <si>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</si>
  <si>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</si>
  <si>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</si>
  <si>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</si>
  <si>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</si>
  <si>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</si>
  <si>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</si>
  <si>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</si>
  <si>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</si>
  <si>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</si>
  <si>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</si>
  <si>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</si>
  <si>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</si>
  <si>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</si>
  <si>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</si>
  <si>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</si>
  <si>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</si>
  <si>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</si>
  <si>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</si>
  <si>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</si>
  <si>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</si>
  <si>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</si>
  <si>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</si>
  <si>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</si>
  <si>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</si>
  <si>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</si>
  <si>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</si>
  <si>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</si>
  <si>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</si>
  <si>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</si>
  <si>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</si>
  <si>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</si>
  <si>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</si>
  <si>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</si>
  <si>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</si>
  <si>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</si>
  <si>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</si>
  <si>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</si>
  <si>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</si>
  <si>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</si>
  <si>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</si>
  <si>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</si>
  <si>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</si>
  <si>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</si>
  <si>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</si>
  <si>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</si>
  <si>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</si>
  <si>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</si>
  <si>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</si>
  <si>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</si>
  <si>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</si>
  <si>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</si>
  <si>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</si>
  <si>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</si>
  <si>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</si>
  <si>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</si>
  <si>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</si>
  <si>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</si>
  <si>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</si>
  <si>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</si>
  <si>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</si>
  <si>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</si>
  <si>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</si>
  <si>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</si>
  <si>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</si>
  <si>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</si>
  <si>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</si>
  <si>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</si>
  <si>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</si>
  <si>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</si>
  <si>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</si>
  <si>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</si>
  <si>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</si>
  <si>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</si>
  <si>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</si>
  <si>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</si>
  <si>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</si>
  <si>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</si>
  <si>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</si>
  <si>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</si>
  <si>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</si>
  <si>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</si>
  <si>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</si>
  <si>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</si>
  <si>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</si>
  <si>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</si>
  <si>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</si>
  <si>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</si>
  <si>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</si>
  <si>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</si>
  <si>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</si>
  <si>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</si>
  <si>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</si>
  <si>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</si>
  <si>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</si>
  <si>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</si>
  <si>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</si>
  <si>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</si>
  <si>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</si>
  <si>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</si>
  <si>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</si>
  <si>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</si>
  <si>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</si>
  <si>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</si>
  <si>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</si>
  <si>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</si>
  <si>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</si>
  <si>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</si>
  <si>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</si>
  <si>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</si>
  <si>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</si>
  <si>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</si>
  <si>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</si>
  <si>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</si>
  <si>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</si>
  <si>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</si>
  <si>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</si>
  <si>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</si>
  <si>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</si>
  <si>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</si>
  <si>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</si>
  <si>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</si>
  <si>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</si>
  <si>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</si>
  <si>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</si>
  <si>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</si>
  <si>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</si>
  <si>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</si>
  <si>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</si>
  <si>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</si>
  <si>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</si>
  <si>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</si>
  <si>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</si>
  <si>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</si>
  <si>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</si>
  <si>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</si>
  <si>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</si>
  <si>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</si>
  <si>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</si>
  <si>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</si>
  <si>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</si>
  <si>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</si>
  <si>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</si>
  <si>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</si>
  <si>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</si>
  <si>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</si>
  <si>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</si>
  <si>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</si>
  <si>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</si>
  <si>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</si>
  <si>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</si>
  <si>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</si>
  <si>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</si>
  <si>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</si>
  <si>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</si>
  <si>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</si>
  <si>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</si>
  <si>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</si>
  <si>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</si>
  <si>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</si>
  <si>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</si>
  <si>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</si>
  <si>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</si>
  <si>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</si>
  <si>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</si>
  <si>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</si>
  <si>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</si>
  <si>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</si>
  <si>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</si>
  <si>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</si>
  <si>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</si>
  <si>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</si>
  <si>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</si>
  <si>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</si>
  <si>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</si>
  <si>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</si>
  <si>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</si>
  <si>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</si>
  <si>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</si>
  <si>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</si>
  <si>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</si>
  <si>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</si>
  <si>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</si>
  <si>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</si>
  <si>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</si>
  <si>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</si>
  <si>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</si>
  <si>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</si>
  <si>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</si>
  <si>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</si>
  <si>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</si>
  <si>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</si>
  <si>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</si>
  <si>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</si>
  <si>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</si>
  <si>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</si>
  <si>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</si>
  <si>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</si>
  <si>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</si>
  <si>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</si>
  <si>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</si>
  <si>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</si>
  <si>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</si>
  <si>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</si>
  <si>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</si>
  <si>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</si>
  <si>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</si>
  <si>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</si>
  <si>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</si>
  <si>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</si>
  <si>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</si>
  <si>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</si>
  <si>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</si>
  <si>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</si>
  <si>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</si>
  <si>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</si>
  <si>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</si>
  <si>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</si>
  <si>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</si>
  <si>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</si>
  <si>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</si>
  <si>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</si>
  <si>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</si>
  <si>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</si>
  <si>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</si>
  <si>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</si>
  <si>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</si>
  <si>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</si>
  <si>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</si>
  <si>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</si>
  <si>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</si>
  <si>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</si>
  <si>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</si>
  <si>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</si>
  <si>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</si>
  <si>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</si>
  <si>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</si>
  <si>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</si>
  <si>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</si>
  <si>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</si>
  <si>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</si>
  <si>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</si>
  <si>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</si>
  <si>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</si>
  <si>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</si>
  <si>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</si>
  <si>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</si>
  <si>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</si>
  <si>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</si>
  <si>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</si>
  <si>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</si>
  <si>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</si>
  <si>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</si>
  <si>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</si>
  <si>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</si>
  <si>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</si>
  <si>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</si>
  <si>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</si>
  <si>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</si>
  <si>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</si>
  <si>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</si>
  <si>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</si>
  <si>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</si>
  <si>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</si>
  <si>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</si>
  <si>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</si>
  <si>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</si>
  <si>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</si>
  <si>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</si>
  <si>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</si>
  <si>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</si>
  <si>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</si>
  <si>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</si>
  <si>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</si>
  <si>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</si>
  <si>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</si>
  <si>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</si>
  <si>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</si>
  <si>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</si>
  <si>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</si>
  <si>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</si>
  <si>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</si>
  <si>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</si>
  <si>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</si>
  <si>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</si>
  <si>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</si>
  <si>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</si>
  <si>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</si>
  <si>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</si>
  <si>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</si>
  <si>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</si>
  <si>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</si>
  <si>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</si>
  <si>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</si>
  <si>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</si>
  <si>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</si>
  <si>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</si>
  <si>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</si>
  <si>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</si>
  <si>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</si>
  <si>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</si>
  <si>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</si>
  <si>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</si>
  <si>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</si>
  <si>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</si>
  <si>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</si>
  <si>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</si>
  <si>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</si>
  <si>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</si>
  <si>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</si>
  <si>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</si>
  <si>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</si>
  <si>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</si>
  <si>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</si>
  <si>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</si>
  <si>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</si>
  <si>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</si>
  <si>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</si>
  <si>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</si>
  <si>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</si>
  <si>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</si>
  <si>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</si>
  <si>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</si>
  <si>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</si>
  <si>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</si>
  <si>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</si>
  <si>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</si>
  <si>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</si>
  <si>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</si>
  <si>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</si>
  <si>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</si>
  <si>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</si>
  <si>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</si>
  <si>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</si>
  <si>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</si>
  <si>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</si>
  <si>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</si>
  <si>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</si>
  <si>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</si>
  <si>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</si>
  <si>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</si>
  <si>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</si>
  <si>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</si>
  <si>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</si>
  <si>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</si>
  <si>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</si>
  <si>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</si>
  <si>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</si>
  <si>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</si>
  <si>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</si>
  <si>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</si>
  <si>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</si>
  <si>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</si>
  <si>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</si>
  <si>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</si>
  <si>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</si>
  <si>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</si>
  <si>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</si>
  <si>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</si>
  <si>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</si>
  <si>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</si>
  <si>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</si>
  <si>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</si>
  <si>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</si>
  <si>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</si>
  <si>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</si>
  <si>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</si>
  <si>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</si>
  <si>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</si>
  <si>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</si>
  <si>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</si>
  <si>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</si>
  <si>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</si>
  <si>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</si>
  <si>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</si>
  <si>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</si>
  <si>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</si>
  <si>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</si>
  <si>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</si>
  <si>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</si>
  <si>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</si>
  <si>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</si>
  <si>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</si>
  <si>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</si>
  <si>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</si>
  <si>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</si>
  <si>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</si>
  <si>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</si>
  <si>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</si>
  <si>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</si>
  <si>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</si>
  <si>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</si>
  <si>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</si>
  <si>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</si>
  <si>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</si>
  <si>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</si>
  <si>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</si>
  <si>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</si>
  <si>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</si>
  <si>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</si>
  <si>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</si>
  <si>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</si>
  <si>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</si>
  <si>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</si>
  <si>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</si>
  <si>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</si>
  <si>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</si>
  <si>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</si>
  <si>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</si>
  <si>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</si>
  <si>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</si>
  <si>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</si>
  <si>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</si>
  <si>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</si>
  <si>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</si>
  <si>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</si>
  <si>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</si>
  <si>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</si>
  <si>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</si>
  <si>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</si>
  <si>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</si>
  <si>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</si>
  <si>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</si>
  <si>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</si>
  <si>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</si>
  <si>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</si>
  <si>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</si>
  <si>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</si>
  <si>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</si>
  <si>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</si>
  <si>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</si>
  <si>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</si>
  <si>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</si>
  <si>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</si>
  <si>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</si>
  <si>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</si>
  <si>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</si>
  <si>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</si>
  <si>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</si>
  <si>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</si>
  <si>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</si>
  <si>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</si>
  <si>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</si>
  <si>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</si>
  <si>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</si>
  <si>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</si>
  <si>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</si>
  <si>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</si>
  <si>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</si>
  <si>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</si>
  <si>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</si>
  <si>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</si>
  <si>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</si>
  <si>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</si>
  <si>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</si>
  <si>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</si>
  <si>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</si>
  <si>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</si>
  <si>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</si>
  <si>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</si>
  <si>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</si>
  <si>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</si>
  <si>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</si>
  <si>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</si>
  <si>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</si>
  <si>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</si>
  <si>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</si>
  <si>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</si>
  <si>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</si>
  <si>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</si>
  <si>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</si>
  <si>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</si>
  <si>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</si>
  <si>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</si>
  <si>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</si>
  <si>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</si>
  <si>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</si>
  <si>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</si>
  <si>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</si>
  <si>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</si>
  <si>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</si>
  <si>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</si>
  <si>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</si>
  <si>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</si>
  <si>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</si>
  <si>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</si>
  <si>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</si>
  <si>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</si>
  <si>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</si>
  <si>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</si>
  <si>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</si>
  <si>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</si>
  <si>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</si>
  <si>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</si>
  <si>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</si>
  <si>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</si>
  <si>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</si>
  <si>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</si>
  <si>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</si>
  <si>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</si>
  <si>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</si>
  <si>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</si>
  <si>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</si>
  <si>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</si>
  <si>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</si>
  <si>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</si>
  <si>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</si>
  <si>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</si>
  <si>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</si>
  <si>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</si>
  <si>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</si>
  <si>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</si>
  <si>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</si>
  <si>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</si>
  <si>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</si>
  <si>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</si>
  <si>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</si>
  <si>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</si>
  <si>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</si>
  <si>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</si>
  <si>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</si>
  <si>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</si>
  <si>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</si>
  <si>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</si>
  <si>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</si>
  <si>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</si>
  <si>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</si>
  <si>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</si>
  <si>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</si>
  <si>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</si>
  <si>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</si>
  <si>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</si>
  <si>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</si>
  <si>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</si>
  <si>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</si>
  <si>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</si>
  <si>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</si>
  <si>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</si>
  <si>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</si>
  <si>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</si>
  <si>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</si>
  <si>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</si>
  <si>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</si>
  <si>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</si>
  <si>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</si>
  <si>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</si>
  <si>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</si>
  <si>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</si>
  <si>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</si>
  <si>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</si>
  <si>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</si>
  <si>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</si>
  <si>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</si>
  <si>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</si>
  <si>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</si>
  <si>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</si>
  <si>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</si>
  <si>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</si>
  <si>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</si>
  <si>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</si>
  <si>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</si>
  <si>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</si>
  <si>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</si>
  <si>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</si>
  <si>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</si>
  <si>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</si>
  <si>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</si>
  <si>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</si>
  <si>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</si>
  <si>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</si>
  <si>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</si>
  <si>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</si>
  <si>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</si>
  <si>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</si>
  <si>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</si>
  <si>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</si>
  <si>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</si>
  <si>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</si>
  <si>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</si>
  <si>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</si>
  <si>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</si>
  <si>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</si>
  <si>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</si>
  <si>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</si>
  <si>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</si>
  <si>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</si>
  <si>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</si>
  <si>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</si>
  <si>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</si>
  <si>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</si>
  <si>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</si>
  <si>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</si>
  <si>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</si>
  <si>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</si>
  <si>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</si>
  <si>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</si>
  <si>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</si>
  <si>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</si>
  <si>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</si>
  <si>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</si>
  <si>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</si>
  <si>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</si>
  <si>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</si>
  <si>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</si>
  <si>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</si>
  <si>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</si>
  <si>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</si>
  <si>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</si>
  <si>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</si>
  <si>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</si>
  <si>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</si>
  <si>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</si>
  <si>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</si>
  <si>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</si>
  <si>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</si>
  <si>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</si>
  <si>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</si>
  <si>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</si>
  <si>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</si>
  <si>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</si>
  <si>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</si>
  <si>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</si>
  <si>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</si>
  <si>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</si>
  <si>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</si>
  <si>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</si>
  <si>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</si>
  <si>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</si>
  <si>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</si>
  <si>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</si>
  <si>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</si>
  <si>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</si>
  <si>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</si>
  <si>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</si>
  <si>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</si>
  <si>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</si>
  <si>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</si>
  <si>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</si>
  <si>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</si>
  <si>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</si>
  <si>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</si>
  <si>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</si>
  <si>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</si>
  <si>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</si>
  <si>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</si>
  <si>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</si>
  <si>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</si>
  <si>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</si>
  <si>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</si>
  <si>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</si>
  <si>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</si>
  <si>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</si>
  <si>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</si>
  <si>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</si>
  <si>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</si>
  <si>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</si>
  <si>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</si>
  <si>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</si>
  <si>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</si>
  <si>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</si>
  <si>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</si>
  <si>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</si>
  <si>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</si>
  <si>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</si>
  <si>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</si>
  <si>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</si>
  <si>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</si>
  <si>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</si>
  <si>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</si>
  <si>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</si>
  <si>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</si>
  <si>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</si>
  <si>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</si>
  <si>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</si>
  <si>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</si>
  <si>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</si>
  <si>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</si>
  <si>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</si>
  <si>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</si>
  <si>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</si>
  <si>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</si>
  <si>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</si>
  <si>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</si>
  <si>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</si>
  <si>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</si>
  <si>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</si>
  <si>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</si>
  <si>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</si>
  <si>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</si>
  <si>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</si>
  <si>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</si>
  <si>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</si>
  <si>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</si>
  <si>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</si>
  <si>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</si>
  <si>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</si>
  <si>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</si>
  <si>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</si>
  <si>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</si>
  <si>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</si>
  <si>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</si>
  <si>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</si>
  <si>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</si>
  <si>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</si>
  <si>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</si>
  <si>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</si>
  <si>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</si>
  <si>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</si>
  <si>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</si>
  <si>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</si>
  <si>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</si>
  <si>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</si>
  <si>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</si>
  <si>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</si>
  <si>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</si>
  <si>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</si>
  <si>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</si>
  <si>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</si>
  <si>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</si>
  <si>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</si>
  <si>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</si>
  <si>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</si>
  <si>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</si>
  <si>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</si>
  <si>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</si>
  <si>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</si>
  <si>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</si>
  <si>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</si>
  <si>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</si>
  <si>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</si>
  <si>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</si>
  <si>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</si>
  <si>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</si>
  <si>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</si>
  <si>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</si>
  <si>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</si>
  <si>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</si>
  <si>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</si>
  <si>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</si>
  <si>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</si>
  <si>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</si>
  <si>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</si>
  <si>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</si>
  <si>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</si>
  <si>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</si>
  <si>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</si>
  <si>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</si>
  <si>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</si>
  <si>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</si>
  <si>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</si>
  <si>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</si>
  <si>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</si>
  <si>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</si>
  <si>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</si>
  <si>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</si>
  <si>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</si>
  <si>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</si>
  <si>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</si>
  <si>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</si>
  <si>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</si>
  <si>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</si>
  <si>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</si>
  <si>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</si>
  <si>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</si>
  <si>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</si>
  <si>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</si>
  <si>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</si>
  <si>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</si>
  <si>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</si>
  <si>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</si>
  <si>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</si>
  <si>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</si>
  <si>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</si>
  <si>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</si>
  <si>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</si>
  <si>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</si>
  <si>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</si>
  <si>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</si>
  <si>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</si>
  <si>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</si>
  <si>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</si>
  <si>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</si>
  <si>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</si>
  <si>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</si>
  <si>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</si>
  <si>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</si>
  <si>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</si>
  <si>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</si>
  <si>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</si>
  <si>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</si>
  <si>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</si>
  <si>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</si>
  <si>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</si>
  <si>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</si>
  <si>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</si>
  <si>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</si>
  <si>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</si>
  <si>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</si>
  <si>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</si>
  <si>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</si>
  <si>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</si>
  <si>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</si>
  <si>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</si>
  <si>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</si>
  <si>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</si>
  <si>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</si>
  <si>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</si>
  <si>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</si>
  <si>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</si>
  <si>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</si>
  <si>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</si>
  <si>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</si>
  <si>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</si>
  <si>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</si>
  <si>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</si>
  <si>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</si>
  <si>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</si>
  <si>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</si>
  <si>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</si>
  <si>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</si>
  <si>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</si>
  <si>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</si>
  <si>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</si>
  <si>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</si>
  <si>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</si>
  <si>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</si>
  <si>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</si>
  <si>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</si>
  <si>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</si>
  <si>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</si>
  <si>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</si>
  <si>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</si>
  <si>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</si>
  <si>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</si>
  <si>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</si>
  <si>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</si>
  <si>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</si>
  <si>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</si>
  <si>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</si>
  <si>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</si>
  <si>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</si>
  <si>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</si>
  <si>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</si>
  <si>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</si>
  <si>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</si>
  <si>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</si>
  <si>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</si>
  <si>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</si>
  <si>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</si>
  <si>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</si>
  <si>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</si>
  <si>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</si>
  <si>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</si>
  <si>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</si>
  <si>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</si>
  <si>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</si>
  <si>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</si>
  <si>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</si>
  <si>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</si>
  <si>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</si>
  <si>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</si>
  <si>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</si>
  <si>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</si>
  <si>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</si>
  <si>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</si>
  <si>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</si>
  <si>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</si>
  <si>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</si>
  <si>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</si>
  <si>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</si>
  <si>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</si>
  <si>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</si>
  <si>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</si>
  <si>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</si>
  <si>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</si>
  <si>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</si>
  <si>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</si>
  <si>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</si>
  <si>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</si>
  <si>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</si>
  <si>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</si>
  <si>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</si>
  <si>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</si>
  <si>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</si>
  <si>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</si>
  <si>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</si>
  <si>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</si>
  <si>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</si>
  <si>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</si>
  <si>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</si>
  <si>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</si>
  <si>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</si>
  <si>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</si>
  <si>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</si>
  <si>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</si>
  <si>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</si>
  <si>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</si>
  <si>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</si>
  <si>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</si>
  <si>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</si>
  <si>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</si>
  <si>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</si>
  <si>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</si>
  <si>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</si>
  <si>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</si>
  <si>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</si>
  <si>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</si>
  <si>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</si>
  <si>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</si>
  <si>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</si>
  <si>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</si>
  <si>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</si>
  <si>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</si>
  <si>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</si>
  <si>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</si>
  <si>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</si>
  <si>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</si>
  <si>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</si>
  <si>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</si>
  <si>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</si>
  <si>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</si>
  <si>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</si>
  <si>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</si>
  <si>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</si>
  <si>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</si>
  <si>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</si>
  <si>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</si>
  <si>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</si>
  <si>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</si>
  <si>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</si>
  <si>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</si>
  <si>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</si>
  <si>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</si>
  <si>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</si>
  <si>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</si>
  <si>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</si>
  <si>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</si>
  <si>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</si>
  <si>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</si>
  <si>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</si>
  <si>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</si>
  <si>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</si>
  <si>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</si>
  <si>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</si>
  <si>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</si>
  <si>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</si>
  <si>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</si>
  <si>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</si>
  <si>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</si>
  <si>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</si>
  <si>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</si>
  <si>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</si>
  <si>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</si>
  <si>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</si>
  <si>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</si>
  <si>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</si>
  <si>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</si>
  <si>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</si>
  <si>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</si>
  <si>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</si>
  <si>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</si>
  <si>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</si>
  <si>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</si>
  <si>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</si>
  <si>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</si>
  <si>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</si>
  <si>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</si>
  <si>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</si>
  <si>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</si>
  <si>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</si>
  <si>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</si>
  <si>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</si>
  <si>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</si>
  <si>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</si>
  <si>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</si>
  <si>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</si>
  <si>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</si>
  <si>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</si>
  <si>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</si>
  <si>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</si>
  <si>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</si>
  <si>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</si>
  <si>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</si>
  <si>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</si>
  <si>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</si>
  <si>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</si>
  <si>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</si>
  <si>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</si>
  <si>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</si>
  <si>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</si>
  <si>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</si>
  <si>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</si>
  <si>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</si>
  <si>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</si>
  <si>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</si>
  <si>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</si>
  <si>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</si>
  <si>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</si>
  <si>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</si>
  <si>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</si>
  <si>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</si>
  <si>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</si>
  <si>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</si>
  <si>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</si>
  <si>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</si>
  <si>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</si>
  <si>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</si>
  <si>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</si>
  <si>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</si>
  <si>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</si>
  <si>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</si>
  <si>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</si>
  <si>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</si>
  <si>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</si>
  <si>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</si>
  <si>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</si>
  <si>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</si>
  <si>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</si>
  <si>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</si>
  <si>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</si>
  <si>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</si>
  <si>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</si>
  <si>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</si>
  <si>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</si>
  <si>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</si>
  <si>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</si>
  <si>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</si>
  <si>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</si>
  <si>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</si>
  <si>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</si>
  <si>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</si>
  <si>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</si>
  <si>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</si>
  <si>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</si>
  <si>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</si>
  <si>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</si>
  <si>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</si>
  <si>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</si>
  <si>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</si>
  <si>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</si>
  <si>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</si>
  <si>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</si>
  <si>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</si>
  <si>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</si>
  <si>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</si>
  <si>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</si>
  <si>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</si>
  <si>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</si>
  <si>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</si>
  <si>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</si>
  <si>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</si>
  <si>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</si>
  <si>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</si>
  <si>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</si>
  <si>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</si>
  <si>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</si>
  <si>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</si>
  <si>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</si>
  <si>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</si>
  <si>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</si>
  <si>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</si>
  <si>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</si>
  <si>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</si>
  <si>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</si>
  <si>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</si>
  <si>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</si>
  <si>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</si>
  <si>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</si>
  <si>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</si>
  <si>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</si>
  <si>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</si>
  <si>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</si>
  <si>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</si>
  <si>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</si>
  <si>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</si>
  <si>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</si>
  <si>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</si>
  <si>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</si>
  <si>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</si>
  <si>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</si>
  <si>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</si>
  <si>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</si>
  <si>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</si>
  <si>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</si>
  <si>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</si>
  <si>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</si>
  <si>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</si>
  <si>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</si>
  <si>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</si>
  <si>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</si>
  <si>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</si>
  <si>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</si>
  <si>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</si>
  <si>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</si>
  <si>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</si>
  <si>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</si>
  <si>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</si>
  <si>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</si>
  <si>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</si>
  <si>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</si>
  <si>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</si>
  <si>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</si>
  <si>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</si>
  <si>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</si>
  <si>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</si>
  <si>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</si>
  <si>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</si>
  <si>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</si>
  <si>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</si>
  <si>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</si>
  <si>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</si>
  <si>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</si>
  <si>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</si>
  <si>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</si>
  <si>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</si>
  <si>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</si>
  <si>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</si>
  <si>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</si>
  <si>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</si>
  <si>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</si>
  <si>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</si>
  <si>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</si>
  <si>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</si>
  <si>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</si>
  <si>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</si>
  <si>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</si>
  <si>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</si>
  <si>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</si>
  <si>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</si>
  <si>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</si>
  <si>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</si>
  <si>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</si>
  <si>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</si>
  <si>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</si>
  <si>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</si>
  <si>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</si>
  <si>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</si>
  <si>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</si>
  <si>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</si>
  <si>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</si>
  <si>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</si>
  <si>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</si>
  <si>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</si>
  <si>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</si>
  <si>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</si>
  <si>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</si>
  <si>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</si>
  <si>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</si>
  <si>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</si>
  <si>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</si>
  <si>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</si>
  <si>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</si>
  <si>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</si>
  <si>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</si>
  <si>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</si>
  <si>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</si>
  <si>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</si>
  <si>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</si>
  <si>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</si>
  <si>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</si>
  <si>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</si>
  <si>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</si>
  <si>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</si>
  <si>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</si>
  <si>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</si>
  <si>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</si>
  <si>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</si>
  <si>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</si>
  <si>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</si>
  <si>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</si>
  <si>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</si>
  <si>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</si>
  <si>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</si>
  <si>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</si>
  <si>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</si>
  <si>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</si>
  <si>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</si>
  <si>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</si>
  <si>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</si>
  <si>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</si>
  <si>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</si>
  <si>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</si>
  <si>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</si>
  <si>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</si>
  <si>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</si>
  <si>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</si>
  <si>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</si>
  <si>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</si>
  <si>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</si>
  <si>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</si>
  <si>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</si>
  <si>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</si>
  <si>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</si>
  <si>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</si>
  <si>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</si>
  <si>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</si>
  <si>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</si>
  <si>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</si>
  <si>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</si>
  <si>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</si>
  <si>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</si>
  <si>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</si>
  <si>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</si>
  <si>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</si>
  <si>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</si>
  <si>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</si>
  <si>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</si>
  <si>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</si>
  <si>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</si>
  <si>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</si>
  <si>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</si>
  <si>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</si>
  <si>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</si>
  <si>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</si>
  <si>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</si>
  <si>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</si>
  <si>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</si>
  <si>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</si>
  <si>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</si>
  <si>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</si>
  <si>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</si>
  <si>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</si>
  <si>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</si>
  <si>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</si>
  <si>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</si>
  <si>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</si>
  <si>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</si>
  <si>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</si>
  <si>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</si>
  <si>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</si>
  <si>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</si>
  <si>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</si>
  <si>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</si>
  <si>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</si>
  <si>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</si>
  <si>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</si>
  <si>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</si>
  <si>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</si>
  <si>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</si>
  <si>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</si>
  <si>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</si>
  <si>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</si>
  <si>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</si>
  <si>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</si>
  <si>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</si>
  <si>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</si>
  <si>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</si>
  <si>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</si>
  <si>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</si>
  <si>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</si>
  <si>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</si>
  <si>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</si>
  <si>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</si>
  <si>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</si>
  <si>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</si>
  <si>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</si>
  <si>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</si>
  <si>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</si>
  <si>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</si>
  <si>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</si>
  <si>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</si>
  <si>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</si>
  <si>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</si>
  <si>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</si>
  <si>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</si>
  <si>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</si>
  <si>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</si>
  <si>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</si>
  <si>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</si>
  <si>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</si>
  <si>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</si>
  <si>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</si>
  <si>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</si>
  <si>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</si>
  <si>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</si>
  <si>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</si>
  <si>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</si>
  <si>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</si>
  <si>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</si>
  <si>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</si>
  <si>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</si>
  <si>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</si>
  <si>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</si>
  <si>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</si>
  <si>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</si>
  <si>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</si>
  <si>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</si>
  <si>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</si>
  <si>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</si>
  <si>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</si>
  <si>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</si>
  <si>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</si>
  <si>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</si>
  <si>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</si>
  <si>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</si>
  <si>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</si>
  <si>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</si>
  <si>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</si>
  <si>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</si>
  <si>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</si>
  <si>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</si>
  <si>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</si>
  <si>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</si>
  <si>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</si>
  <si>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</si>
  <si>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</si>
  <si>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</si>
  <si>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</si>
  <si>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</si>
  <si>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</si>
  <si>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</si>
  <si>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</si>
  <si>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</si>
  <si>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</si>
  <si>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</si>
  <si>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</si>
  <si>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</si>
  <si>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</si>
  <si>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</si>
  <si>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</si>
  <si>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</si>
  <si>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</si>
  <si>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</si>
  <si>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</si>
  <si>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</si>
  <si>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</si>
  <si>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</si>
  <si>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</si>
  <si>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</si>
  <si>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</si>
  <si>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</si>
  <si>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</si>
  <si>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</si>
  <si>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</si>
  <si>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</si>
  <si>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</si>
  <si>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</si>
  <si>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</si>
  <si>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</si>
  <si>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</si>
  <si>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</si>
  <si>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</si>
  <si>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</si>
  <si>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</si>
  <si>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</si>
  <si>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</si>
  <si>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</si>
  <si>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</si>
  <si>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</si>
  <si>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</si>
  <si>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</si>
  <si>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</si>
  <si>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</si>
  <si>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</si>
  <si>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</si>
  <si>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</si>
  <si>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</si>
  <si>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</si>
  <si>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</si>
  <si>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</si>
  <si>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</si>
  <si>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</si>
  <si>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</si>
  <si>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</si>
  <si>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</si>
  <si>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</si>
  <si>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</si>
  <si>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</si>
  <si>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</si>
  <si>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</si>
  <si>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</si>
  <si>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</si>
  <si>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</si>
  <si>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</si>
  <si>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</si>
  <si>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</si>
  <si>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</si>
  <si>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</si>
  <si>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</si>
  <si>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</si>
  <si>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</si>
  <si>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</si>
  <si>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</si>
  <si>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</si>
  <si>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</si>
  <si>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</si>
  <si>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</si>
  <si>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</si>
  <si>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</si>
  <si>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</si>
  <si>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</si>
  <si>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</si>
  <si>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</si>
  <si>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</si>
  <si>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</si>
  <si>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</si>
  <si>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</si>
  <si>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</si>
  <si>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</si>
  <si>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</si>
  <si>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</si>
  <si>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</si>
  <si>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</si>
  <si>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</si>
  <si>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</si>
  <si>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</si>
  <si>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</si>
  <si>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</si>
  <si>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</si>
  <si>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</si>
  <si>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</si>
  <si>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</si>
  <si>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</si>
  <si>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</si>
  <si>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</si>
  <si>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</si>
  <si>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</si>
  <si>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</si>
  <si>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</si>
  <si>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</si>
  <si>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</si>
  <si>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</si>
  <si>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</si>
  <si>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</si>
  <si>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</si>
  <si>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</si>
  <si>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</si>
  <si>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</si>
  <si>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</si>
  <si>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</si>
  <si>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</si>
  <si>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</si>
  <si>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</si>
  <si>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</si>
  <si>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</si>
  <si>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</si>
  <si>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</si>
  <si>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</si>
  <si>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</si>
  <si>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</si>
  <si>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</si>
  <si>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</si>
  <si>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</si>
  <si>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</si>
  <si>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</si>
  <si>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</si>
  <si>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</si>
  <si>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</si>
  <si>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</si>
  <si>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</si>
  <si>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</si>
  <si>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</si>
  <si>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</si>
  <si>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</si>
  <si>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</si>
  <si>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</si>
  <si>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</si>
  <si>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</si>
  <si>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</si>
  <si>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</si>
  <si>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</si>
  <si>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</si>
  <si>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</si>
  <si>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</si>
  <si>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</si>
  <si>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</si>
  <si>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</si>
  <si>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</si>
  <si>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</si>
  <si>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</si>
  <si>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</si>
  <si>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</si>
  <si>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</si>
  <si>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</si>
  <si>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</si>
  <si>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</si>
  <si>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</si>
  <si>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</si>
  <si>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</si>
  <si>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</si>
  <si>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</si>
  <si>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</si>
  <si>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</si>
  <si>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</si>
  <si>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</si>
  <si>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</si>
  <si>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</si>
  <si>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</si>
  <si>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</si>
  <si>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</si>
  <si>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</si>
  <si>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</si>
  <si>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</si>
  <si>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</si>
  <si>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</si>
  <si>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</si>
  <si>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</si>
  <si>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</si>
  <si>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</si>
  <si>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</si>
  <si>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</si>
  <si>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</si>
  <si>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</si>
  <si>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</si>
  <si>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</si>
  <si>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</si>
  <si>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</si>
  <si>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</si>
  <si>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</si>
  <si>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</si>
  <si>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</si>
  <si>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</si>
  <si>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</si>
  <si>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</si>
  <si>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</si>
  <si>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</si>
  <si>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</si>
  <si>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</si>
  <si>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</si>
  <si>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</si>
  <si>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</si>
  <si>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</si>
  <si>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</si>
  <si>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</si>
  <si>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</si>
  <si>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</si>
  <si>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</si>
  <si>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</si>
  <si>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</si>
  <si>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</si>
  <si>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</si>
  <si>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</si>
  <si>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</si>
  <si>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</si>
  <si>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</si>
  <si>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</si>
  <si>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</si>
  <si>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</si>
  <si>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</si>
  <si>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</si>
  <si>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</si>
  <si>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</si>
  <si>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</si>
  <si>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</si>
  <si>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</si>
  <si>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</si>
  <si>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</si>
  <si>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</si>
  <si>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</si>
  <si>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</si>
  <si>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</si>
  <si>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</si>
  <si>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</si>
  <si>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</si>
  <si>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</si>
  <si>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</si>
  <si>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</si>
  <si>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</si>
  <si>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</si>
  <si>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</si>
  <si>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</si>
  <si>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</si>
  <si>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</si>
  <si>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</si>
  <si>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</si>
  <si>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</si>
  <si>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</si>
  <si>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</si>
  <si>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</si>
  <si>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</si>
  <si>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</si>
  <si>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</si>
  <si>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</si>
  <si>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</si>
  <si>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</si>
  <si>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</si>
  <si>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</si>
  <si>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</si>
  <si>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</si>
  <si>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</si>
  <si>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</si>
  <si>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</si>
  <si>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</si>
  <si>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</si>
  <si>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</si>
  <si>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</si>
  <si>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</si>
  <si>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</si>
  <si>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</si>
  <si>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</si>
  <si>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</si>
  <si>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</si>
  <si>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</si>
  <si>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</si>
  <si>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</si>
  <si>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</si>
  <si>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</si>
  <si>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</si>
  <si>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</si>
  <si>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</si>
  <si>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</si>
  <si>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</si>
  <si>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</si>
  <si>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</si>
  <si>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</si>
  <si>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</si>
  <si>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</si>
  <si>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</si>
  <si>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</si>
  <si>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</si>
  <si>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</si>
  <si>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</si>
  <si>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</si>
  <si>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</si>
  <si>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</si>
  <si>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</si>
  <si>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</si>
  <si>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</si>
  <si>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</si>
  <si>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</si>
  <si>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</si>
  <si>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</si>
  <si>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</si>
  <si>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</si>
  <si>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</si>
  <si>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</si>
  <si>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</si>
  <si>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</si>
  <si>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</si>
  <si>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</si>
  <si>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</si>
  <si>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</si>
  <si>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</si>
  <si>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</si>
  <si>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</si>
  <si>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</si>
  <si>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</si>
  <si>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</si>
  <si>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</si>
  <si>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</si>
  <si>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</si>
  <si>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</si>
  <si>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</si>
  <si>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</si>
  <si>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</si>
  <si>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</si>
  <si>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</si>
  <si>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</si>
  <si>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</si>
  <si>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</si>
  <si>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</si>
  <si>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</si>
  <si>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</si>
  <si>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</si>
  <si>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</si>
  <si>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</si>
  <si>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</si>
  <si>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</si>
  <si>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</si>
  <si>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</si>
  <si>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</si>
  <si>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</si>
  <si>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</si>
  <si>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</si>
  <si>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</si>
  <si>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</si>
  <si>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</si>
  <si>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</si>
  <si>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</si>
  <si>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</si>
  <si>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</si>
  <si>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</si>
  <si>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</si>
  <si>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</si>
  <si>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</si>
  <si>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</si>
  <si>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</si>
  <si>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</si>
  <si>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</si>
  <si>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</si>
  <si>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</si>
  <si>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</si>
  <si>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</si>
  <si>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</si>
  <si>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</si>
  <si>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</si>
  <si>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</si>
  <si>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</si>
  <si>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</si>
  <si>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</si>
  <si>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</si>
  <si>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</si>
  <si>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</si>
  <si>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</si>
  <si>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</si>
  <si>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</si>
  <si>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</si>
  <si>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</si>
  <si>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</si>
  <si>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</si>
  <si>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</si>
  <si>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</si>
  <si>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</si>
  <si>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</si>
  <si>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</si>
  <si>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</si>
  <si>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</si>
  <si>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</si>
  <si>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</si>
  <si>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</si>
  <si>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</si>
  <si>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</si>
  <si>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</si>
  <si>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</si>
  <si>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</si>
  <si>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</si>
  <si>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</si>
  <si>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</si>
  <si>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</si>
  <si>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</si>
  <si>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</si>
  <si>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</si>
  <si>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</si>
  <si>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</si>
  <si>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</si>
  <si>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</si>
  <si>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</si>
  <si>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</si>
  <si>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</si>
  <si>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</si>
  <si>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</si>
  <si>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</si>
  <si>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</si>
  <si>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</si>
  <si>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</si>
  <si>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</si>
  <si>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</si>
  <si>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</si>
  <si>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</si>
  <si>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</si>
  <si>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</si>
  <si>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</si>
  <si>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</si>
  <si>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</si>
  <si>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</si>
  <si>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</si>
  <si>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</si>
  <si>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</si>
  <si>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</si>
  <si>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</si>
  <si>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</si>
  <si>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</si>
  <si>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</si>
  <si>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</si>
  <si>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</si>
  <si>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</si>
  <si>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</si>
  <si>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</si>
  <si>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</si>
  <si>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</si>
  <si>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</si>
  <si>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</si>
  <si>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</si>
  <si>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</si>
  <si>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</si>
  <si>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</si>
  <si>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</si>
  <si>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</si>
  <si>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</si>
  <si>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</si>
  <si>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</si>
  <si>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</si>
  <si>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</si>
  <si>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</si>
  <si>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</si>
  <si>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</si>
  <si>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</si>
  <si>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</si>
  <si>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</si>
  <si>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</si>
  <si>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</si>
  <si>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</si>
  <si>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</si>
  <si>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</si>
  <si>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</si>
  <si>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</si>
  <si>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</si>
  <si>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</si>
  <si>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</si>
  <si>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</si>
  <si>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</si>
  <si>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</si>
  <si>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</si>
  <si>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</si>
  <si>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</si>
  <si>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</si>
  <si>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</si>
  <si>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</si>
  <si>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</si>
  <si>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</si>
  <si>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</si>
  <si>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</si>
  <si>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</si>
  <si>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</si>
  <si>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</si>
  <si>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</si>
  <si>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</si>
  <si>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</si>
  <si>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</si>
  <si>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</si>
  <si>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</si>
  <si>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</si>
  <si>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</si>
  <si>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</si>
  <si>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</si>
  <si>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</si>
  <si>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</si>
  <si>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</si>
  <si>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</si>
  <si>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</si>
  <si>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</si>
  <si>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</si>
  <si>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</si>
  <si>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</si>
  <si>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</si>
  <si>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</si>
  <si>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</si>
  <si>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</si>
  <si>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</si>
  <si>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</si>
  <si>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</si>
  <si>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</si>
  <si>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</si>
  <si>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</si>
  <si>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</si>
  <si>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</si>
  <si>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</si>
  <si>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</si>
  <si>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</si>
  <si>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</si>
  <si>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</si>
  <si>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</si>
  <si>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</si>
  <si>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</si>
  <si>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</si>
  <si>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</si>
  <si>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</si>
  <si>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</si>
  <si>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</si>
  <si>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</si>
  <si>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</si>
  <si>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</si>
  <si>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</si>
  <si>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</si>
  <si>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</si>
  <si>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</si>
  <si>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</si>
  <si>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</si>
  <si>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</si>
  <si>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</si>
  <si>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</si>
  <si>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</si>
  <si>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</si>
  <si>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</si>
  <si>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</si>
  <si>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</si>
  <si>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</si>
  <si>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</si>
  <si>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</si>
  <si>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</si>
  <si>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</si>
  <si>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</si>
  <si>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</si>
  <si>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</si>
  <si>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</si>
  <si>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</si>
  <si>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</si>
  <si>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</si>
  <si>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</si>
  <si>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</si>
  <si>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</si>
  <si>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</si>
  <si>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</si>
  <si>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</si>
  <si>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</si>
  <si>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</si>
  <si>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</si>
  <si>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</si>
  <si>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</si>
  <si>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</si>
  <si>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</si>
  <si>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</si>
  <si>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</si>
  <si>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</si>
  <si>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</si>
  <si>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</si>
  <si>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</si>
  <si>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</si>
  <si>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</si>
  <si>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</si>
  <si>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</si>
  <si>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</si>
  <si>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</si>
  <si>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</si>
  <si>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</si>
  <si>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</si>
  <si>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</si>
  <si>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</si>
  <si>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</si>
  <si>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</si>
  <si>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</si>
  <si>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</si>
  <si>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</si>
  <si>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</si>
  <si>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</si>
  <si>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</si>
  <si>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</si>
  <si>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</si>
  <si>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</si>
  <si>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</si>
  <si>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</si>
  <si>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</si>
  <si>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</si>
  <si>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</si>
  <si>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</si>
  <si>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</si>
  <si>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</si>
  <si>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</si>
  <si>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</si>
  <si>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</si>
  <si>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</si>
  <si>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</si>
  <si>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</si>
  <si>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</si>
  <si>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</si>
  <si>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</si>
  <si>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</si>
  <si>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</si>
  <si>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</si>
  <si>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</si>
  <si>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</si>
  <si>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</si>
  <si>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</si>
  <si>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</si>
  <si>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</si>
  <si>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</si>
  <si>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</si>
  <si>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</si>
  <si>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</si>
  <si>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</si>
  <si>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</si>
  <si>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</si>
  <si>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</si>
  <si>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</si>
  <si>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</si>
  <si>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</si>
  <si>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</si>
  <si>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</si>
  <si>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</si>
  <si>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</si>
  <si>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</si>
  <si>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</si>
  <si>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</si>
  <si>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</si>
  <si>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</si>
  <si>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</si>
  <si>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</si>
  <si>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</si>
  <si>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</si>
  <si>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</si>
  <si>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</si>
  <si>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</si>
  <si>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</si>
  <si>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</si>
  <si>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</si>
  <si>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</si>
  <si>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</si>
  <si>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</si>
  <si>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</si>
  <si>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</si>
  <si>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</si>
  <si>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</si>
  <si>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</si>
  <si>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</si>
  <si>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</si>
  <si>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</si>
  <si>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</si>
  <si>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</si>
  <si>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</si>
  <si>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</si>
  <si>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</si>
  <si>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</si>
  <si>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</si>
  <si>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</si>
  <si>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</si>
  <si>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</si>
  <si>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</si>
  <si>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</si>
  <si>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</si>
  <si>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</si>
  <si>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</si>
  <si>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</si>
  <si>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</si>
  <si>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</si>
  <si>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</si>
  <si>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</si>
  <si>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</si>
  <si>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</si>
  <si>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</si>
  <si>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</si>
  <si>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</si>
  <si>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</si>
  <si>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</si>
  <si>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</si>
  <si>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</si>
  <si>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</si>
  <si>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</si>
  <si>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</si>
  <si>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</si>
  <si>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</si>
  <si>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</si>
  <si>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</si>
  <si>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</si>
  <si>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</si>
  <si>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</si>
  <si>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</si>
  <si>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</si>
  <si>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</si>
  <si>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</si>
  <si>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</si>
  <si>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</si>
  <si>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</si>
  <si>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</si>
  <si>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</si>
  <si>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</si>
  <si>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</si>
  <si>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</si>
  <si>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</si>
  <si>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</si>
  <si>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</si>
  <si>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</si>
  <si>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</si>
  <si>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</si>
  <si>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</si>
  <si>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</si>
  <si>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</si>
  <si>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</si>
  <si>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</si>
  <si>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</si>
  <si>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</si>
  <si>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</si>
  <si>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</si>
  <si>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</si>
  <si>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</si>
  <si>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</si>
  <si>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</si>
  <si>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</si>
  <si>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</si>
  <si>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</si>
  <si>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</si>
  <si>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</si>
  <si>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</si>
  <si>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</si>
  <si>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</si>
  <si>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</si>
  <si>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</si>
  <si>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</si>
  <si>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</si>
  <si>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</si>
  <si>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</si>
  <si>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</si>
  <si>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</si>
  <si>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</si>
  <si>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</si>
  <si>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</si>
  <si>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</si>
  <si>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</si>
  <si>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</si>
  <si>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</si>
  <si>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</si>
  <si>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</si>
  <si>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</si>
  <si>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</si>
  <si>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</si>
  <si>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</si>
  <si>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</si>
  <si>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</si>
  <si>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</si>
  <si>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</si>
  <si>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</si>
  <si>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</si>
  <si>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</si>
  <si>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</si>
  <si>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</si>
  <si>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</si>
  <si>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</si>
  <si>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</si>
  <si>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</si>
  <si>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</si>
  <si>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</si>
  <si>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</si>
  <si>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</si>
  <si>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</si>
  <si>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</si>
  <si>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</si>
  <si>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</si>
  <si>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</si>
  <si>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</si>
  <si>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</si>
  <si>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</si>
  <si>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</si>
  <si>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</si>
  <si>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</si>
  <si>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</si>
  <si>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</si>
  <si>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</si>
  <si>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</si>
  <si>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</si>
  <si>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</si>
  <si>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</si>
  <si>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</si>
  <si>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</si>
  <si>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</si>
  <si>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</si>
  <si>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</si>
  <si>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</si>
  <si>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</si>
  <si>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</si>
  <si>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</si>
  <si>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</si>
  <si>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</si>
  <si>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</si>
  <si>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</si>
  <si>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</si>
  <si>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</si>
  <si>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</si>
  <si>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</si>
  <si>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</si>
  <si>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</si>
  <si>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</si>
  <si>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</si>
  <si>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</si>
  <si>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</si>
  <si>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</si>
  <si>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</si>
  <si>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</si>
  <si>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</si>
  <si>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</si>
  <si>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</si>
  <si>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</si>
  <si>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</si>
  <si>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</si>
  <si>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</si>
  <si>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</si>
  <si>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</si>
  <si>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</si>
  <si>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</si>
  <si>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</si>
  <si>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</si>
  <si>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</si>
  <si>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</si>
  <si>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</si>
  <si>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</si>
  <si>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</si>
  <si>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</si>
  <si>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</si>
  <si>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</si>
  <si>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</si>
  <si>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</si>
  <si>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</si>
  <si>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</si>
  <si>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</si>
  <si>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</si>
  <si>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</si>
  <si>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</si>
  <si>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</si>
  <si>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</si>
  <si>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</si>
  <si>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</si>
  <si>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</si>
  <si>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</si>
  <si>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</si>
  <si>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</si>
  <si>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</si>
  <si>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</si>
  <si>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</si>
  <si>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</si>
  <si>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</si>
  <si>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</si>
  <si>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</si>
  <si>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</si>
  <si>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</si>
  <si>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</si>
  <si>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</si>
  <si>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</si>
  <si>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</si>
  <si>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</si>
  <si>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</si>
  <si>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</si>
  <si>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</si>
  <si>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</si>
  <si>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</si>
  <si>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</si>
  <si>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</si>
  <si>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</si>
  <si>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</si>
  <si>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</si>
  <si>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</si>
  <si>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</si>
  <si>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</si>
  <si>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</si>
  <si>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</si>
  <si>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</si>
  <si>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</si>
  <si>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</si>
  <si>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</si>
  <si>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</si>
  <si>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</si>
  <si>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</si>
  <si>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</si>
  <si>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</si>
  <si>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</si>
  <si>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</si>
  <si>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</si>
  <si>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</si>
  <si>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</si>
  <si>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</si>
  <si>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</si>
  <si>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</si>
  <si>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</si>
  <si>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</si>
  <si>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</si>
  <si>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</si>
  <si>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</si>
  <si>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</si>
  <si>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</si>
  <si>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</si>
  <si>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</si>
  <si>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</si>
  <si>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</si>
  <si>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</si>
  <si>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</si>
  <si>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</si>
  <si>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</si>
  <si>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</si>
  <si>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</si>
  <si>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</si>
  <si>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</si>
  <si>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</si>
  <si>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</si>
  <si>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</si>
  <si>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</si>
  <si>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</si>
  <si>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</si>
  <si>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</si>
  <si>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</si>
  <si>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</si>
  <si>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</si>
  <si>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</si>
  <si>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</si>
  <si>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</si>
  <si>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</si>
  <si>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</si>
  <si>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</si>
  <si>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</si>
  <si>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</si>
  <si>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</si>
  <si>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</si>
  <si>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</si>
  <si>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</si>
  <si>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</si>
  <si>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</si>
  <si>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</si>
  <si>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</si>
  <si>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</si>
  <si>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</si>
  <si>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</si>
  <si>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</si>
  <si>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</si>
  <si>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</si>
  <si>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</si>
  <si>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</si>
  <si>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</si>
  <si>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</si>
  <si>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</si>
  <si>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</si>
  <si>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</si>
  <si>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</si>
  <si>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</si>
  <si>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</si>
  <si>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</si>
  <si>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</si>
  <si>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</si>
  <si>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</si>
  <si>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</si>
  <si>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</si>
  <si>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</si>
  <si>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</si>
  <si>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</si>
  <si>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</si>
  <si>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</si>
  <si>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</si>
  <si>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</si>
  <si>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</si>
  <si>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</si>
  <si>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</si>
  <si>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</si>
  <si>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</si>
  <si>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</si>
  <si>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</si>
  <si>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</si>
  <si>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</si>
  <si>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</si>
  <si>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</si>
  <si>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</si>
  <si>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</si>
  <si>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</si>
  <si>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</si>
  <si>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</si>
  <si>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</si>
  <si>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</si>
  <si>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</si>
  <si>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</si>
  <si>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</si>
  <si>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</si>
  <si>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</si>
  <si>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</si>
  <si>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</si>
  <si>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</si>
  <si>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</si>
  <si>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</si>
  <si>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</si>
  <si>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</si>
  <si>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</si>
  <si>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</si>
  <si>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</si>
  <si>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</si>
  <si>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</si>
  <si>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</si>
  <si>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</si>
  <si>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</si>
  <si>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</si>
  <si>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</si>
  <si>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</si>
  <si>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</si>
  <si>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</si>
  <si>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</si>
  <si>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</si>
  <si>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</si>
  <si>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</si>
  <si>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</si>
  <si>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</si>
  <si>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</si>
  <si>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</si>
  <si>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</si>
  <si>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</si>
  <si>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</si>
  <si>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</si>
  <si>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</si>
  <si>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</si>
  <si>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</si>
  <si>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</si>
  <si>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</si>
  <si>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</si>
  <si>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</si>
  <si>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</si>
  <si>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</si>
  <si>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</si>
  <si>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</si>
  <si>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</si>
  <si>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</si>
  <si>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</si>
  <si>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</si>
  <si>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</si>
  <si>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</si>
  <si>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</si>
  <si>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</si>
  <si>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</si>
  <si>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</si>
  <si>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</si>
  <si>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</si>
  <si>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</si>
  <si>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</si>
  <si>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</si>
  <si>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</si>
  <si>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</si>
  <si>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</si>
  <si>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</si>
  <si>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</si>
  <si>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</si>
  <si>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</si>
  <si>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</si>
  <si>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</si>
  <si>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</si>
  <si>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</si>
  <si>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</si>
  <si>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</si>
  <si>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</si>
  <si>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</si>
  <si>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</si>
  <si>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</si>
  <si>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</si>
  <si>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</si>
  <si>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</si>
  <si>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</si>
  <si>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</si>
  <si>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</si>
  <si>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</si>
  <si>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</si>
  <si>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</si>
  <si>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</si>
  <si>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</si>
  <si>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</si>
  <si>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</si>
  <si>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</si>
  <si>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</si>
  <si>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</si>
  <si>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</si>
  <si>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</si>
  <si>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</si>
  <si>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</si>
  <si>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</si>
  <si>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</si>
  <si>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</si>
  <si>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</si>
  <si>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</si>
  <si>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</si>
  <si>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</si>
  <si>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</si>
  <si>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</si>
  <si>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</si>
  <si>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</si>
  <si>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</si>
  <si>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</si>
  <si>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</si>
  <si>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</si>
  <si>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</si>
  <si>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</si>
  <si>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</si>
  <si>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</si>
  <si>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</si>
  <si>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</si>
  <si>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</si>
  <si>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</si>
  <si>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</si>
  <si>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</si>
  <si>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</si>
  <si>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</si>
  <si>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</si>
  <si>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</si>
  <si>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</si>
  <si>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</si>
  <si>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</si>
  <si>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</si>
  <si>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</si>
  <si>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</si>
  <si>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</si>
  <si>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</si>
  <si>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</si>
  <si>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</si>
  <si>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</si>
  <si>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</si>
  <si>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</si>
  <si>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</si>
  <si>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</si>
  <si>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</si>
  <si>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</si>
  <si>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</si>
  <si>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</si>
  <si>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</si>
  <si>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</si>
  <si>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</si>
  <si>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</si>
  <si>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</si>
  <si>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</si>
  <si>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</si>
  <si>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</si>
  <si>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</si>
  <si>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</si>
  <si>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</si>
  <si>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</si>
  <si>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</si>
  <si>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</si>
  <si>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</si>
  <si>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</si>
  <si>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</si>
  <si>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</si>
  <si>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</si>
  <si>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</si>
  <si>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</si>
  <si>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</si>
  <si>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</si>
  <si>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</si>
  <si>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</si>
  <si>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</si>
  <si>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</si>
  <si>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</si>
  <si>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</si>
  <si>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</si>
  <si>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</si>
  <si>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</si>
  <si>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</si>
  <si>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</si>
  <si>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</si>
  <si>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</si>
  <si>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</si>
  <si>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</si>
  <si>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</si>
  <si>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</si>
  <si>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</si>
  <si>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</si>
  <si>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</si>
  <si>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</si>
  <si>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</si>
  <si>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</si>
  <si>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</si>
  <si>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</si>
  <si>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</si>
  <si>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</si>
  <si>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</si>
  <si>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</si>
  <si>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</si>
  <si>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</si>
  <si>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</si>
  <si>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</si>
  <si>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</si>
  <si>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</si>
  <si>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</si>
  <si>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</si>
  <si>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</si>
  <si>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</si>
  <si>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</si>
  <si>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</si>
  <si>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</si>
  <si>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</si>
  <si>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</si>
  <si>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</si>
  <si>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</si>
  <si>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</si>
  <si>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</si>
  <si>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</si>
  <si>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</si>
  <si>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</si>
  <si>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</si>
  <si>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</si>
  <si>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</si>
  <si>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</si>
  <si>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</si>
  <si>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</si>
  <si>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</si>
  <si>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</si>
  <si>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</si>
  <si>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</si>
  <si>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</si>
  <si>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</si>
  <si>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</si>
  <si>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</si>
  <si>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</si>
  <si>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</si>
  <si>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</si>
  <si>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</si>
  <si>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</si>
  <si>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</si>
  <si>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</si>
  <si>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</si>
  <si>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</si>
  <si>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</si>
  <si>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</si>
  <si>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</si>
  <si>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</si>
  <si>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</si>
  <si>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</si>
  <si>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</si>
  <si>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</si>
  <si>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</si>
  <si>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</si>
  <si>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</si>
  <si>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</si>
  <si>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</si>
  <si>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</si>
  <si>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</si>
  <si>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</si>
  <si>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</si>
  <si>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</si>
  <si>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</si>
  <si>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</si>
  <si>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</si>
  <si>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</si>
  <si>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</si>
  <si>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</si>
  <si>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</si>
  <si>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</si>
  <si>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</si>
  <si>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</si>
  <si>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</si>
  <si>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</si>
  <si>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</si>
  <si>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</si>
  <si>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</si>
  <si>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</si>
  <si>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</si>
  <si>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</si>
  <si>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</si>
  <si>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</si>
  <si>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</si>
  <si>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</si>
  <si>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</si>
  <si>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</si>
  <si>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</si>
  <si>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</si>
  <si>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</si>
  <si>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</si>
  <si>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</si>
  <si>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</si>
  <si>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</si>
  <si>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</si>
  <si>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</si>
  <si>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</si>
  <si>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</si>
  <si>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</si>
  <si>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</si>
  <si>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</si>
  <si>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</si>
  <si>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</si>
  <si>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</si>
  <si>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</si>
  <si>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</si>
  <si>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</si>
  <si>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</si>
  <si>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</si>
  <si>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</si>
  <si>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</si>
  <si>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</si>
  <si>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</si>
  <si>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</si>
  <si>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</si>
  <si>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</si>
  <si>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</si>
  <si>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</si>
  <si>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</si>
  <si>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</si>
  <si>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</si>
  <si>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</si>
  <si>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</si>
  <si>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</si>
  <si>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</si>
  <si>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</si>
  <si>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</si>
  <si>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</si>
  <si>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</si>
  <si>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</si>
  <si>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</si>
  <si>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</si>
  <si>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</si>
  <si>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</si>
  <si>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</si>
  <si>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</si>
  <si>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</si>
  <si>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</si>
  <si>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</si>
  <si>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</si>
  <si>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</si>
  <si>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</si>
  <si>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</si>
  <si>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</si>
  <si>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</si>
  <si>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</si>
  <si>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</si>
  <si>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</si>
  <si>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</si>
  <si>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</si>
  <si>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</si>
  <si>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</si>
  <si>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</si>
  <si>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</si>
  <si>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</si>
  <si>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</si>
  <si>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</si>
  <si>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</si>
  <si>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</si>
  <si>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</si>
  <si>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</si>
  <si>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</si>
  <si>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</si>
  <si>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</si>
  <si>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</si>
  <si>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</si>
  <si>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</si>
  <si>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</si>
  <si>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</si>
  <si>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</si>
  <si>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</si>
  <si>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</si>
  <si>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</si>
  <si>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</si>
  <si>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</si>
  <si>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</si>
  <si>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</si>
  <si>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</si>
  <si>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</si>
  <si>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</si>
  <si>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</si>
  <si>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</si>
  <si>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</si>
  <si>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</si>
  <si>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</si>
  <si>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</si>
  <si>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</si>
  <si>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</si>
  <si>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</si>
  <si>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</si>
  <si>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</si>
  <si>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</si>
  <si>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</si>
  <si>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</si>
  <si>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</si>
  <si>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</si>
  <si>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</si>
  <si>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</si>
  <si>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</si>
  <si>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</si>
  <si>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</si>
  <si>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</si>
  <si>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</si>
  <si>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</si>
  <si>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</si>
  <si>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</si>
  <si>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</si>
  <si>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</si>
  <si>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</si>
  <si>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</si>
  <si>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</si>
  <si>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</si>
  <si>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</si>
  <si>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</si>
  <si>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</si>
  <si>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</si>
  <si>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</si>
  <si>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</si>
  <si>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</si>
  <si>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</si>
  <si>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</si>
  <si>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</si>
  <si>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</si>
  <si>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</si>
  <si>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</si>
  <si>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</si>
  <si>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</si>
  <si>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</si>
  <si>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</si>
  <si>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</si>
  <si>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</si>
  <si>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</si>
  <si>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</si>
  <si>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</si>
  <si>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</si>
  <si>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</si>
  <si>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</si>
  <si>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</si>
  <si>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</si>
  <si>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</si>
  <si>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</si>
  <si>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</si>
  <si>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</si>
  <si>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</si>
  <si>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</si>
  <si>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</si>
  <si>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</si>
  <si>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</si>
  <si>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</si>
  <si>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</si>
  <si>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</si>
  <si>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</si>
  <si>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</si>
  <si>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</si>
  <si>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</si>
  <si>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</si>
  <si>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</si>
  <si>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</si>
  <si>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</si>
  <si>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</si>
  <si>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</si>
  <si>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</si>
  <si>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</si>
  <si>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</si>
  <si>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</si>
  <si>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</si>
  <si>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</si>
  <si>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</si>
  <si>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</si>
  <si>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</si>
  <si>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</si>
  <si>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</si>
  <si>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</si>
  <si>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</si>
  <si>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</si>
  <si>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</si>
  <si>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</si>
  <si>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</si>
  <si>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</si>
  <si>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</si>
  <si>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</si>
  <si>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</si>
  <si>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</si>
  <si>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</si>
  <si>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</si>
  <si>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</si>
  <si>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</si>
  <si>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</si>
  <si>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</si>
  <si>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</si>
  <si>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</si>
  <si>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</si>
  <si>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</si>
  <si>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</si>
  <si>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</si>
  <si>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</si>
  <si>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</si>
  <si>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</si>
  <si>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</si>
  <si>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</si>
  <si>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</si>
  <si>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</si>
  <si>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</si>
  <si>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</si>
  <si>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</si>
  <si>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</si>
  <si>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</si>
  <si>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</si>
  <si>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</si>
  <si>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</si>
  <si>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</si>
  <si>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</si>
  <si>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</si>
  <si>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</si>
  <si>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</si>
  <si>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</si>
  <si>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</si>
  <si>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</si>
  <si>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</si>
  <si>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</si>
  <si>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</si>
  <si>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</si>
  <si>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</si>
  <si>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</si>
  <si>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</si>
  <si>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</si>
  <si>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</si>
  <si>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</si>
  <si>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</si>
  <si>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</si>
  <si>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</si>
  <si>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</si>
  <si>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</si>
  <si>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</si>
  <si>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</si>
  <si>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</si>
  <si>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</si>
  <si>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</si>
  <si>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</si>
  <si>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</si>
  <si>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</si>
  <si>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</si>
  <si>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</si>
  <si>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</si>
  <si>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</si>
  <si>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</si>
  <si>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</si>
  <si>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</si>
  <si>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</si>
  <si>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</si>
  <si>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</si>
  <si>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</si>
  <si>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</si>
  <si>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</si>
  <si>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</si>
  <si>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</si>
  <si>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</si>
  <si>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</si>
  <si>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</si>
  <si>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</si>
  <si>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</si>
  <si>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</si>
  <si>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</si>
  <si>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</si>
  <si>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</si>
  <si>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</si>
  <si>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</si>
  <si>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</si>
  <si>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</si>
  <si>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</si>
  <si>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</si>
  <si>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</si>
  <si>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</si>
  <si>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</si>
  <si>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</si>
  <si>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</si>
  <si>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</si>
  <si>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</si>
  <si>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</si>
  <si>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</si>
  <si>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</si>
  <si>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</si>
  <si>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</si>
  <si>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</si>
  <si>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</si>
  <si>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</si>
  <si>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</si>
  <si>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</si>
  <si>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</si>
  <si>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</si>
  <si>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</si>
  <si>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</si>
  <si>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</si>
  <si>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</si>
  <si>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</si>
  <si>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</si>
  <si>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</si>
  <si>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</si>
  <si>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</si>
  <si>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</si>
  <si>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</si>
  <si>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</si>
  <si>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</si>
  <si>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</si>
  <si>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</si>
  <si>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</si>
  <si>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</si>
  <si>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</si>
  <si>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</si>
  <si>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</si>
  <si>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</si>
  <si>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</si>
  <si>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</si>
  <si>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</si>
  <si>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</si>
  <si>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</si>
  <si>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</si>
  <si>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</si>
  <si>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</si>
  <si>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</si>
  <si>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</si>
  <si>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</si>
  <si>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</si>
  <si>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</si>
  <si>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</si>
  <si>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</si>
  <si>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</si>
  <si>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</si>
  <si>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</si>
  <si>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</si>
  <si>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</si>
  <si>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</si>
  <si>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</si>
  <si>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</si>
  <si>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</si>
  <si>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</si>
  <si>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</si>
  <si>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</si>
  <si>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</si>
  <si>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</si>
  <si>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</si>
  <si>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</si>
  <si>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</si>
  <si>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</si>
  <si>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</si>
  <si>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</si>
  <si>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</si>
  <si>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</si>
  <si>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</si>
  <si>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</si>
  <si>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</si>
  <si>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</si>
  <si>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</si>
  <si>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</si>
  <si>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</si>
  <si>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</si>
  <si>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</si>
  <si>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</si>
  <si>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</si>
  <si>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</si>
  <si>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</si>
  <si>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</si>
  <si>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</si>
  <si>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</si>
  <si>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</si>
  <si>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</si>
  <si>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</si>
  <si>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</si>
  <si>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</si>
  <si>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</si>
  <si>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</si>
  <si>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</si>
  <si>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</si>
  <si>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</si>
  <si>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</si>
  <si>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</si>
  <si>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</si>
  <si>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</si>
  <si>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</si>
  <si>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</si>
  <si>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</si>
  <si>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</si>
  <si>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</si>
  <si>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</si>
  <si>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</si>
  <si>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</si>
  <si>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</si>
  <si>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</si>
  <si>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</si>
  <si>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</si>
  <si>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</si>
  <si>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</si>
  <si>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</si>
  <si>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</si>
  <si>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</si>
  <si>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</si>
  <si>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</si>
  <si>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</si>
  <si>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</si>
  <si>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</si>
  <si>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</si>
  <si>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</si>
  <si>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</si>
  <si>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</si>
  <si>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</si>
  <si>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</si>
  <si>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</si>
  <si>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</si>
  <si>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</si>
  <si>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</si>
  <si>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</si>
  <si>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</si>
  <si>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</si>
  <si>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</si>
  <si>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</si>
  <si>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</si>
  <si>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</si>
  <si>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</si>
  <si>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</si>
  <si>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</si>
  <si>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</si>
  <si>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</si>
  <si>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</si>
  <si>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</si>
  <si>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</si>
  <si>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</si>
  <si>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</si>
  <si>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</si>
  <si>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</si>
  <si>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</si>
  <si>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</si>
  <si>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</si>
  <si>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</si>
  <si>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</si>
  <si>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</si>
  <si>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</si>
  <si>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</si>
  <si>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</si>
  <si>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</si>
  <si>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</si>
  <si>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</si>
  <si>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</si>
  <si>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</si>
  <si>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</si>
  <si>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</si>
  <si>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</si>
  <si>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</si>
  <si>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</si>
  <si>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</si>
  <si>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</si>
  <si>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</si>
  <si>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</si>
  <si>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</si>
  <si>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</si>
  <si>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</si>
  <si>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</si>
  <si>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</si>
  <si>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</si>
  <si>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</si>
  <si>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</si>
  <si>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</si>
  <si>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</si>
  <si>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</si>
  <si>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</si>
  <si>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</si>
  <si>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</si>
  <si>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</si>
  <si>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</si>
  <si>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</si>
  <si>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</si>
  <si>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</si>
  <si>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</si>
  <si>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</si>
  <si>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</si>
  <si>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</si>
  <si>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</si>
  <si>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</si>
  <si>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</si>
  <si>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</si>
  <si>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</si>
  <si>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</si>
  <si>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</si>
  <si>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</si>
  <si>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</si>
  <si>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</si>
  <si>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</si>
  <si>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</si>
  <si>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</si>
  <si>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</si>
  <si>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</si>
  <si>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</si>
  <si>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</si>
  <si>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</si>
  <si>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</si>
  <si>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</si>
  <si>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</si>
  <si>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</si>
  <si>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</si>
  <si>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</si>
  <si>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</si>
  <si>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</si>
  <si>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</si>
  <si>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</si>
  <si>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</si>
  <si>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</si>
  <si>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</si>
  <si>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</si>
  <si>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</si>
  <si>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</si>
  <si>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</si>
  <si>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</si>
  <si>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</si>
  <si>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</si>
  <si>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</si>
  <si>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</si>
  <si>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</si>
  <si>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</si>
  <si>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</si>
  <si>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</si>
  <si>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</si>
  <si>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</si>
  <si>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</si>
  <si>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</si>
  <si>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</si>
  <si>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</si>
  <si>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</si>
  <si>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</si>
  <si>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</si>
  <si>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</si>
  <si>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</si>
  <si>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</si>
  <si>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</si>
  <si>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</si>
  <si>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</si>
  <si>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</si>
  <si>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</si>
  <si>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</si>
  <si>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</si>
  <si>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</si>
  <si>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</si>
  <si>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</si>
  <si>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</si>
  <si>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</si>
  <si>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</si>
  <si>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</si>
  <si>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</si>
  <si>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</si>
  <si>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</si>
  <si>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</si>
  <si>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</si>
  <si>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</si>
  <si>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</si>
  <si>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</si>
  <si>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</si>
  <si>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</si>
  <si>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</si>
  <si>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</si>
  <si>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</si>
  <si>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</si>
  <si>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</si>
  <si>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</si>
  <si>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</si>
  <si>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</si>
  <si>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</si>
  <si>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</si>
  <si>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</si>
  <si>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</si>
  <si>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</si>
  <si>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</si>
  <si>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</si>
  <si>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</si>
  <si>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</si>
  <si>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</si>
  <si>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</si>
  <si>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</si>
  <si>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</si>
  <si>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</si>
  <si>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</si>
  <si>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</si>
  <si>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</si>
  <si>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</si>
  <si>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</si>
  <si>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</si>
  <si>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</si>
  <si>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</si>
  <si>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</si>
  <si>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</si>
  <si>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</si>
  <si>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</si>
  <si>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</si>
  <si>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</si>
  <si>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</si>
  <si>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</si>
  <si>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</si>
  <si>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</si>
  <si>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</si>
  <si>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</si>
  <si>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</si>
  <si>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</si>
  <si>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</si>
  <si>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</si>
  <si>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</si>
  <si>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</si>
  <si>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</si>
  <si>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</si>
  <si>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</si>
  <si>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</si>
  <si>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</si>
  <si>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</si>
  <si>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</si>
  <si>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</si>
  <si>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</si>
  <si>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</si>
  <si>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</si>
  <si>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</si>
  <si>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</si>
  <si>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</si>
  <si>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</si>
  <si>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</si>
  <si>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</si>
  <si>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</si>
  <si>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</si>
  <si>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</si>
  <si>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</si>
  <si>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</si>
  <si>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</si>
  <si>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</si>
  <si>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</si>
  <si>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</si>
  <si>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</si>
  <si>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</si>
  <si>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</si>
  <si>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</si>
  <si>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</si>
  <si>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</si>
  <si>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</si>
  <si>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</si>
  <si>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</si>
  <si>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</si>
  <si>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</si>
  <si>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</si>
  <si>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</si>
  <si>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</si>
  <si>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</si>
  <si>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</si>
  <si>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</si>
  <si>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</si>
  <si>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</si>
  <si>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</si>
  <si>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</si>
  <si>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</si>
  <si>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</si>
  <si>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</si>
  <si>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</si>
  <si>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</si>
  <si>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</si>
  <si>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</si>
  <si>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</si>
  <si>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</si>
  <si>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</si>
  <si>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</si>
  <si>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</si>
  <si>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</si>
  <si>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</si>
  <si>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</si>
  <si>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</si>
  <si>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</si>
  <si>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</si>
  <si>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</si>
  <si>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</si>
  <si>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</si>
  <si>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</si>
  <si>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</si>
  <si>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</si>
  <si>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</si>
  <si>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</si>
  <si>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</si>
  <si>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</si>
  <si>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</si>
  <si>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</si>
  <si>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</si>
  <si>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</si>
  <si>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</si>
  <si>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</si>
  <si>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</si>
  <si>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</si>
  <si>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</si>
  <si>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</si>
  <si>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</si>
  <si>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</si>
  <si>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</si>
  <si>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</si>
  <si>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</si>
  <si>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</si>
  <si>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</si>
  <si>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</si>
  <si>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</si>
  <si>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</si>
  <si>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</si>
  <si>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</si>
  <si>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</si>
  <si>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</si>
  <si>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</si>
  <si>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</si>
  <si>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</si>
  <si>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</si>
  <si>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</si>
  <si>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</si>
  <si>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</si>
  <si>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</si>
  <si>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</si>
  <si>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</si>
  <si>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</si>
  <si>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</si>
  <si>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</si>
  <si>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</si>
  <si>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</si>
  <si>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</si>
  <si>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</si>
  <si>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</si>
  <si>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</si>
  <si>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</si>
  <si>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</si>
  <si>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</si>
  <si>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</si>
  <si>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</si>
  <si>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</si>
  <si>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</si>
  <si>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</si>
  <si>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</si>
  <si>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</si>
  <si>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</si>
  <si>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</si>
  <si>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</si>
  <si>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</si>
  <si>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</si>
  <si>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</si>
  <si>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</si>
  <si>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</si>
  <si>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</si>
  <si>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</si>
  <si>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</si>
  <si>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</si>
  <si>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</si>
  <si>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</si>
  <si>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</si>
  <si>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</si>
  <si>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</si>
  <si>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</si>
  <si>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</si>
  <si>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</si>
  <si>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</si>
  <si>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</si>
  <si>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</si>
  <si>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</si>
  <si>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</si>
  <si>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</si>
  <si>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</si>
  <si>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</si>
  <si>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</si>
  <si>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</si>
  <si>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</si>
  <si>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</si>
  <si>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</si>
  <si>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</si>
  <si>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</si>
  <si>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</si>
  <si>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</si>
  <si>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</si>
  <si>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</si>
  <si>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</si>
  <si>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</si>
  <si>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</si>
  <si>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</si>
  <si>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</si>
  <si>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</si>
  <si>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</si>
  <si>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</si>
  <si>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</si>
  <si>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</si>
  <si>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</si>
  <si>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</si>
  <si>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</si>
  <si>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</si>
  <si>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</si>
  <si>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</si>
  <si>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</si>
  <si>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</si>
  <si>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</si>
  <si>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</si>
  <si>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</si>
  <si>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</si>
  <si>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</si>
  <si>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</si>
  <si>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</si>
  <si>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</si>
  <si>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</si>
  <si>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</si>
  <si>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</si>
  <si>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</si>
  <si>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</si>
  <si>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</si>
  <si>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</si>
  <si>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</si>
  <si>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</si>
  <si>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</si>
  <si>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</si>
  <si>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</si>
  <si>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</si>
  <si>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</si>
  <si>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</si>
  <si>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</si>
  <si>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</si>
  <si>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</si>
  <si>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</si>
  <si>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</si>
  <si>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</si>
  <si>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</si>
  <si>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</si>
  <si>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</si>
  <si>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</si>
  <si>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</si>
  <si>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</si>
  <si>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</si>
  <si>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</si>
  <si>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</si>
  <si>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</si>
  <si>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</si>
  <si>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</si>
  <si>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</si>
  <si>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</si>
  <si>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</si>
  <si>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</si>
  <si>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</si>
  <si>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</si>
  <si>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</si>
  <si>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</si>
  <si>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</si>
  <si>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</si>
  <si>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</si>
  <si>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</si>
  <si>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</si>
  <si>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</si>
  <si>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</si>
  <si>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</si>
  <si>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</si>
  <si>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</si>
  <si>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</si>
  <si>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</si>
  <si>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</si>
  <si>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</si>
  <si>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</si>
  <si>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</si>
  <si>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</si>
  <si>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</si>
  <si>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</si>
  <si>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</si>
  <si>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</si>
  <si>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</si>
  <si>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</si>
  <si>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</si>
  <si>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</si>
  <si>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</si>
  <si>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</si>
  <si>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</si>
  <si>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</si>
  <si>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</si>
  <si>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</si>
  <si>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</si>
  <si>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</si>
  <si>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</si>
  <si>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</si>
  <si>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</si>
  <si>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</si>
  <si>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</si>
  <si>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</si>
  <si>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</si>
  <si>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</si>
  <si>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</si>
  <si>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</si>
  <si>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</si>
  <si>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</si>
  <si>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</si>
  <si>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</si>
  <si>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</si>
  <si>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</si>
  <si>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</si>
  <si>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</si>
  <si>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</si>
  <si>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</si>
  <si>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</si>
  <si>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</si>
  <si>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</si>
  <si>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</si>
  <si>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</si>
  <si>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</si>
  <si>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</si>
  <si>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</si>
  <si>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</si>
  <si>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</si>
  <si>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</si>
  <si>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</si>
  <si>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</si>
  <si>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</si>
  <si>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</si>
  <si>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</si>
  <si>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</si>
  <si>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</si>
  <si>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</si>
  <si>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</si>
  <si>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</si>
  <si>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</si>
  <si>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</si>
  <si>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</si>
  <si>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</si>
  <si>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</si>
  <si>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</si>
  <si>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</si>
  <si>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</si>
  <si>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</si>
  <si>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</si>
  <si>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</si>
  <si>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</si>
  <si>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</si>
  <si>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</si>
  <si>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</si>
  <si>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</si>
  <si>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</si>
  <si>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</si>
  <si>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</si>
  <si>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</si>
  <si>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</si>
  <si>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</si>
  <si>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</si>
  <si>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</si>
  <si>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</si>
  <si>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</si>
  <si>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</si>
  <si>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</si>
  <si>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</si>
  <si>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</si>
  <si>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</si>
  <si>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</si>
  <si>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</si>
  <si>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</si>
  <si>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</si>
  <si>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</si>
  <si>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</si>
  <si>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</si>
  <si>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</si>
  <si>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</si>
  <si>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</si>
  <si>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</si>
  <si>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</si>
  <si>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</si>
  <si>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</si>
  <si>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</si>
  <si>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</si>
  <si>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</si>
  <si>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</si>
  <si>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</si>
  <si>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</si>
  <si>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</si>
  <si>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</si>
  <si>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</si>
  <si>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</si>
  <si>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</si>
  <si>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</si>
  <si>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</si>
  <si>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</si>
  <si>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</si>
  <si>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</si>
  <si>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</si>
  <si>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</si>
  <si>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</si>
  <si>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</si>
  <si>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</si>
  <si>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</si>
  <si>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</si>
  <si>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</si>
  <si>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</si>
  <si>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</si>
  <si>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</si>
  <si>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</si>
  <si>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</si>
  <si>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</si>
  <si>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</si>
  <si>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</si>
  <si>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</si>
  <si>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</si>
  <si>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</si>
  <si>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</si>
  <si>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</si>
  <si>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</si>
  <si>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</si>
  <si>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</si>
  <si>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</si>
  <si>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</si>
  <si>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</si>
  <si>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</si>
  <si>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</si>
  <si>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</si>
  <si>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</si>
  <si>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</si>
  <si>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</si>
  <si>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</si>
  <si>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</si>
  <si>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</si>
  <si>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</si>
  <si>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</si>
  <si>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</si>
  <si>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</si>
  <si>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</si>
  <si>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</si>
  <si>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</si>
  <si>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</si>
  <si>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</si>
  <si>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</si>
  <si>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</si>
  <si>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</si>
  <si>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</si>
  <si>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</si>
  <si>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</si>
  <si>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</si>
  <si>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</si>
  <si>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</si>
  <si>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</si>
  <si>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</si>
  <si>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</si>
  <si>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</si>
  <si>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</si>
  <si>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</si>
  <si>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</si>
  <si>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</si>
  <si>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</si>
  <si>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</si>
  <si>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</si>
  <si>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</si>
  <si>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</si>
  <si>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</si>
  <si>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</si>
  <si>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</si>
  <si>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</si>
  <si>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</si>
  <si>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</si>
  <si>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</si>
  <si>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</si>
  <si>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</si>
  <si>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</si>
  <si>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</si>
  <si>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</si>
  <si>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</si>
  <si>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</si>
  <si>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</si>
  <si>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</si>
  <si>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</si>
  <si>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</si>
  <si>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</si>
  <si>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</si>
  <si>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</si>
  <si>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</si>
  <si>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</si>
  <si>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</si>
  <si>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</si>
  <si>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</si>
  <si>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</si>
  <si>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</si>
  <si>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</si>
  <si>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</si>
  <si>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</si>
  <si>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</si>
  <si>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</si>
  <si>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</si>
  <si>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</si>
  <si>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</si>
  <si>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</si>
  <si>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</si>
  <si>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</si>
  <si>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</si>
  <si>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</si>
  <si>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</si>
  <si>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</si>
  <si>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</si>
  <si>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</si>
  <si>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</si>
  <si>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</si>
  <si>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</si>
  <si>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</si>
  <si>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</si>
  <si>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</si>
  <si>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</si>
  <si>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</si>
  <si>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</si>
  <si>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</si>
  <si>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</si>
  <si>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</si>
  <si>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</si>
  <si>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</si>
  <si>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</si>
  <si>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</si>
  <si>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</si>
  <si>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</si>
  <si>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</si>
  <si>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</si>
  <si>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</si>
  <si>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</si>
  <si>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</si>
  <si>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</si>
  <si>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</si>
  <si>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</si>
  <si>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</si>
  <si>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</si>
  <si>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</si>
  <si>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</si>
  <si>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</si>
  <si>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</si>
  <si>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</si>
  <si>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</si>
  <si>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</si>
  <si>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</si>
  <si>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</si>
  <si>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</si>
  <si>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</si>
  <si>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</si>
  <si>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</si>
  <si>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</si>
  <si>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</si>
  <si>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</si>
  <si>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</si>
  <si>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</si>
  <si>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</si>
  <si>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</si>
  <si>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</si>
  <si>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</si>
  <si>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</si>
  <si>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</si>
  <si>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</si>
  <si>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</si>
  <si>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</si>
  <si>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</si>
  <si>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</si>
  <si>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</si>
  <si>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</si>
  <si>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</si>
  <si>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</si>
  <si>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</si>
  <si>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</si>
  <si>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</si>
  <si>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</si>
  <si>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</si>
  <si>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</si>
  <si>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</si>
  <si>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</si>
  <si>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</si>
  <si>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</si>
  <si>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</si>
  <si>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</si>
  <si>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</si>
  <si>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</si>
  <si>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</si>
  <si>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</si>
  <si>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</si>
  <si>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</si>
  <si>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</si>
  <si>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</si>
  <si>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</si>
  <si>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</si>
  <si>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</si>
  <si>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</si>
  <si>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</si>
  <si>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</si>
  <si>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</si>
  <si>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</si>
  <si>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</si>
  <si>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</si>
  <si>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</si>
  <si>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</si>
  <si>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</si>
  <si>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</si>
  <si>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</si>
  <si>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</si>
  <si>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</si>
  <si>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</si>
  <si>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</si>
  <si>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</si>
  <si>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</si>
  <si>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</si>
  <si>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</si>
  <si>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</si>
  <si>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</si>
  <si>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</si>
  <si>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</si>
  <si>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</si>
  <si>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</si>
  <si>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</si>
  <si>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</si>
  <si>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</si>
  <si>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</si>
  <si>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</si>
  <si>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</si>
  <si>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</si>
  <si>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</si>
  <si>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</si>
  <si>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</si>
  <si>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</si>
  <si>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</si>
  <si>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</si>
  <si>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</si>
  <si>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</si>
  <si>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</si>
  <si>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</si>
  <si>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</si>
  <si>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</si>
  <si>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</si>
  <si>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</si>
  <si>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</si>
  <si>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</si>
  <si>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</si>
  <si>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</si>
  <si>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</si>
  <si>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</si>
  <si>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</si>
  <si>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</si>
  <si>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</si>
  <si>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</si>
  <si>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</si>
  <si>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</si>
  <si>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</si>
  <si>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</si>
  <si>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</si>
  <si>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</si>
  <si>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</si>
  <si>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</si>
  <si>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</si>
  <si>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</si>
  <si>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</si>
  <si>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</si>
  <si>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</si>
  <si>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</si>
  <si>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</si>
  <si>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</si>
  <si>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</si>
  <si>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</si>
  <si>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</si>
  <si>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</si>
  <si>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</si>
  <si>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</si>
  <si>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</si>
  <si>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</si>
  <si>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</si>
  <si>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</si>
  <si>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</si>
  <si>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</si>
  <si>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</si>
  <si>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</si>
  <si>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</si>
  <si>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</si>
  <si>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</si>
  <si>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</si>
  <si>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</si>
  <si>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</si>
  <si>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</si>
  <si>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</si>
  <si>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</si>
  <si>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</si>
  <si>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</si>
  <si>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</si>
  <si>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</si>
  <si>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</si>
  <si>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</si>
  <si>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</si>
  <si>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</si>
  <si>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</si>
  <si>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</si>
  <si>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</si>
  <si>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</si>
  <si>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</si>
  <si>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</si>
  <si>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</si>
  <si>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</si>
  <si>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</si>
  <si>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</si>
  <si>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</si>
  <si>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</si>
  <si>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</si>
  <si>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</si>
  <si>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</si>
  <si>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</si>
  <si>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</si>
  <si>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</si>
  <si>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</si>
  <si>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</si>
  <si>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</si>
  <si>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</si>
  <si>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</si>
  <si>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</si>
  <si>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</si>
  <si>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</si>
  <si>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</si>
  <si>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</si>
  <si>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</si>
  <si>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</si>
  <si>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</si>
  <si>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</si>
  <si>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</si>
  <si>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</si>
  <si>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</si>
  <si>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</si>
  <si>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</si>
  <si>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</si>
  <si>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</si>
  <si>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</si>
  <si>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</si>
  <si>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</si>
  <si>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</si>
  <si>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</si>
  <si>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</si>
  <si>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</si>
  <si>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</si>
  <si>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</si>
  <si>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</si>
  <si>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</si>
  <si>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</si>
  <si>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</si>
  <si>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</si>
  <si>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</si>
  <si>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</si>
  <si>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</si>
  <si>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</si>
  <si>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</si>
  <si>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</si>
  <si>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</si>
  <si>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</si>
  <si>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</si>
  <si>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</si>
  <si>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</si>
  <si>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</si>
  <si>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</si>
  <si>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</si>
  <si>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</si>
  <si>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</si>
  <si>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</si>
  <si>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</si>
  <si>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</si>
  <si>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</si>
  <si>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</si>
  <si>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</si>
  <si>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</si>
  <si>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</si>
  <si>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</si>
  <si>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</si>
  <si>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</si>
  <si>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</si>
  <si>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</si>
  <si>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</si>
  <si>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</si>
  <si>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</si>
  <si>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</si>
  <si>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</si>
  <si>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</si>
  <si>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</si>
  <si>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</si>
  <si>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</si>
  <si>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</si>
  <si>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</si>
  <si>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</si>
  <si>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</si>
  <si>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</si>
  <si>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</si>
  <si>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</si>
  <si>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</si>
  <si>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</si>
  <si>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</si>
  <si>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</si>
  <si>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</si>
  <si>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</si>
  <si>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</si>
  <si>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</si>
  <si>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</si>
  <si>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</si>
  <si>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</si>
  <si>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</si>
  <si>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</si>
  <si>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</si>
  <si>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</si>
  <si>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</si>
  <si>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</si>
  <si>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</si>
  <si>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</si>
  <si>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</si>
  <si>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</si>
  <si>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</si>
  <si>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</si>
  <si>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</si>
  <si>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</si>
  <si>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</si>
  <si>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</si>
  <si>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</si>
  <si>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</si>
  <si>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</si>
  <si>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</si>
  <si>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</si>
  <si>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</si>
  <si>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</si>
  <si>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</si>
  <si>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</si>
  <si>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</si>
  <si>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</si>
  <si>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</si>
  <si>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</si>
  <si>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</si>
  <si>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</si>
  <si>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</si>
  <si>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</si>
  <si>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</si>
  <si>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</si>
  <si>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</si>
  <si>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</si>
  <si>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</si>
  <si>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</si>
  <si>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</si>
  <si>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</si>
  <si>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</si>
  <si>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</si>
  <si>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</si>
  <si>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</si>
  <si>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</si>
  <si>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</si>
  <si>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</si>
  <si>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</si>
  <si>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</si>
  <si>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</si>
  <si>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</si>
  <si>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</si>
  <si>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</si>
  <si>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</si>
  <si>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</si>
  <si>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</si>
  <si>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</si>
  <si>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</si>
  <si>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</si>
  <si>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</si>
  <si>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</si>
  <si>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</si>
  <si>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</si>
  <si>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</si>
  <si>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</si>
  <si>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</si>
  <si>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</si>
  <si>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</si>
  <si>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</si>
  <si>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</si>
  <si>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</si>
  <si>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</si>
  <si>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</si>
  <si>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</si>
  <si>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</si>
  <si>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</si>
  <si>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</si>
  <si>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</si>
  <si>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</si>
  <si>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</si>
  <si>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</si>
  <si>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</si>
  <si>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</si>
  <si>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</si>
  <si>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</si>
  <si>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</si>
  <si>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</si>
  <si>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</si>
  <si>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</si>
  <si>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</si>
  <si>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</si>
  <si>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</si>
  <si>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</si>
  <si>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</si>
  <si>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</si>
  <si>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</si>
  <si>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</si>
  <si>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</si>
  <si>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</si>
  <si>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</si>
  <si>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</si>
  <si>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</si>
  <si>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</si>
  <si>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</si>
  <si>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</si>
  <si>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</si>
  <si>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</si>
  <si>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</si>
  <si>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</si>
  <si>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</si>
  <si>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</si>
  <si>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</si>
  <si>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</si>
  <si>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</si>
  <si>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</si>
  <si>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</si>
  <si>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</si>
  <si>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</si>
  <si>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</si>
  <si>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</si>
  <si>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</si>
  <si>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</si>
  <si>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</si>
  <si>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</si>
  <si>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</si>
  <si>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</si>
  <si>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</si>
  <si>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</si>
  <si>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</si>
  <si>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</si>
  <si>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</si>
  <si>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</si>
  <si>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</si>
  <si>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</si>
  <si>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</si>
  <si>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</si>
  <si>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</si>
  <si>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</si>
  <si>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</si>
  <si>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</si>
  <si>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</si>
  <si>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</si>
  <si>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</si>
  <si>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</si>
  <si>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</si>
  <si>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</si>
  <si>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</si>
  <si>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</si>
  <si>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</si>
  <si>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</si>
  <si>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</si>
  <si>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</si>
  <si>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</si>
  <si>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</si>
  <si>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</si>
  <si>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</si>
  <si>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</si>
  <si>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</si>
  <si>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</si>
  <si>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</si>
  <si>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</si>
  <si>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</si>
  <si>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</si>
  <si>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</si>
  <si>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</si>
  <si>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</si>
  <si>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</si>
  <si>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</si>
  <si>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</si>
  <si>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</si>
  <si>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</si>
  <si>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</si>
  <si>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</si>
  <si>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</si>
  <si>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</si>
  <si>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</si>
  <si>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</si>
  <si>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</si>
  <si>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</si>
  <si>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</si>
  <si>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</si>
  <si>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</si>
  <si>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</si>
  <si>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</si>
  <si>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</si>
  <si>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</si>
  <si>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</si>
  <si>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</si>
  <si>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</si>
  <si>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</si>
  <si>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</si>
  <si>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</si>
  <si>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</si>
  <si>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</si>
  <si>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</si>
  <si>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</si>
  <si>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</si>
  <si>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</si>
  <si>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</si>
  <si>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</si>
  <si>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</si>
  <si>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</si>
  <si>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</si>
  <si>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</si>
  <si>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</si>
  <si>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</si>
  <si>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</si>
  <si>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</si>
  <si>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</si>
  <si>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</si>
  <si>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</si>
  <si>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</si>
  <si>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</si>
  <si>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</si>
  <si>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</si>
  <si>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</si>
  <si>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</si>
  <si>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</si>
  <si>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</si>
  <si>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</si>
  <si>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</si>
  <si>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</si>
  <si>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</si>
  <si>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</si>
  <si>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</si>
  <si>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</si>
  <si>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</si>
  <si>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</si>
  <si>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</si>
  <si>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</si>
  <si>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</si>
  <si>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</si>
  <si>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</si>
  <si>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</si>
  <si>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</si>
  <si>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</si>
  <si>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</si>
  <si>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</si>
  <si>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</si>
  <si>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</si>
  <si>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</si>
  <si>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</si>
  <si>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</si>
  <si>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</si>
  <si>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</si>
  <si>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</si>
  <si>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</si>
  <si>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</si>
  <si>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</si>
  <si>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</si>
  <si>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</si>
  <si>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</si>
  <si>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</si>
  <si>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</si>
  <si>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</si>
  <si>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</si>
  <si>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</si>
  <si>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</si>
  <si>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</si>
  <si>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</si>
  <si>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</si>
  <si>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</si>
  <si>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</si>
  <si>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</si>
  <si>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</si>
  <si>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</si>
  <si>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</si>
  <si>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</si>
  <si>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</si>
  <si>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</si>
  <si>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</si>
  <si>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</si>
  <si>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</si>
  <si>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</si>
  <si>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</si>
  <si>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</si>
  <si>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</si>
  <si>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</si>
  <si>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</si>
  <si>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</si>
  <si>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</si>
  <si>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</si>
  <si>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</si>
  <si>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</si>
  <si>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</si>
  <si>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</si>
  <si>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</si>
  <si>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</si>
  <si>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</si>
  <si>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</si>
  <si>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</si>
  <si>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</si>
  <si>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</si>
  <si>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</si>
  <si>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</si>
  <si>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</si>
  <si>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</si>
  <si>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</si>
  <si>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</si>
  <si>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</si>
  <si>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</si>
  <si>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</si>
  <si>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</si>
  <si>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</si>
  <si>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</si>
  <si>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</si>
  <si>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</si>
  <si>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</si>
  <si>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</si>
  <si>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</si>
  <si>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</si>
  <si>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</si>
  <si>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</si>
  <si>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</si>
  <si>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</si>
  <si>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</si>
  <si>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</si>
  <si>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</si>
  <si>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</si>
  <si>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</si>
  <si>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</si>
  <si>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</si>
  <si>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</si>
  <si>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</si>
  <si>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</si>
  <si>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</si>
  <si>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</si>
  <si>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</si>
  <si>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</si>
  <si>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</si>
  <si>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</si>
  <si>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</si>
  <si>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</si>
  <si>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</si>
  <si>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</si>
  <si>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</si>
  <si>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</si>
  <si>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</si>
  <si>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</si>
  <si>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</si>
  <si>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</si>
  <si>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</si>
  <si>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</si>
  <si>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</si>
  <si>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</si>
  <si>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</si>
  <si>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</si>
  <si>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</si>
  <si>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</si>
  <si>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</si>
  <si>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</si>
  <si>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</si>
  <si>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</si>
  <si>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</si>
  <si>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</si>
  <si>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</si>
  <si>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</si>
  <si>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</si>
  <si>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</si>
  <si>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</si>
  <si>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</si>
  <si>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</si>
  <si>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</si>
  <si>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</si>
  <si>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</si>
  <si>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</si>
  <si>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</si>
  <si>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</si>
  <si>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</si>
  <si>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</si>
  <si>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</si>
  <si>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</si>
  <si>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</si>
  <si>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</si>
  <si>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</si>
  <si>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</si>
  <si>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</si>
  <si>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</si>
  <si>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</si>
  <si>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</si>
  <si>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</si>
  <si>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</si>
  <si>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</si>
  <si>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</si>
  <si>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</si>
  <si>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</si>
  <si>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</si>
  <si>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</si>
  <si>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</si>
  <si>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</si>
  <si>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</si>
  <si>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</si>
  <si>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</si>
  <si>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</si>
  <si>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</si>
  <si>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</si>
  <si>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</si>
  <si>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</si>
  <si>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</si>
  <si>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</si>
  <si>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</si>
  <si>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</si>
  <si>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</si>
  <si>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</si>
  <si>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</si>
  <si>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</si>
  <si>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</si>
  <si>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</si>
  <si>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</si>
  <si>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</si>
  <si>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</si>
  <si>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</si>
  <si>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</si>
  <si>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</si>
  <si>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</si>
  <si>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</si>
  <si>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</si>
  <si>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</si>
  <si>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</si>
  <si>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</si>
  <si>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</si>
  <si>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</si>
  <si>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</si>
  <si>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</si>
  <si>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</si>
  <si>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</si>
  <si>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</si>
  <si>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</si>
  <si>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</si>
  <si>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</si>
  <si>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</si>
  <si>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</si>
  <si>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</si>
  <si>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</si>
  <si>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</si>
  <si>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</si>
  <si>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</si>
  <si>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</si>
  <si>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</si>
  <si>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</si>
  <si>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</si>
  <si>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</si>
  <si>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</si>
  <si>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</si>
  <si>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</si>
  <si>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</si>
  <si>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</si>
  <si>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</si>
  <si>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</si>
  <si>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</si>
  <si>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</si>
  <si>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</si>
  <si>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</si>
  <si>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</si>
  <si>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</si>
  <si>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</si>
  <si>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</si>
  <si>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</si>
  <si>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</si>
  <si>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</si>
  <si>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</si>
  <si>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</si>
  <si>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</si>
  <si>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</si>
  <si>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</si>
  <si>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</si>
  <si>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</si>
  <si>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</si>
  <si>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</si>
  <si>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</si>
  <si>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</si>
  <si>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</si>
  <si>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</si>
  <si>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</si>
  <si>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</si>
  <si>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</si>
  <si>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</si>
  <si>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</si>
  <si>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</si>
  <si>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</si>
  <si>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</si>
  <si>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</si>
  <si>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</si>
  <si>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</si>
  <si>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</si>
  <si>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</si>
  <si>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</si>
  <si>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</si>
  <si>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</si>
  <si>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</si>
  <si>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</si>
  <si>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</si>
  <si>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</si>
  <si>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</si>
  <si>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</si>
  <si>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</si>
  <si>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</si>
  <si>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</si>
  <si>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</si>
  <si>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</si>
  <si>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</si>
  <si>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</si>
  <si>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</si>
  <si>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</si>
  <si>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</si>
  <si>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</si>
  <si>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</si>
  <si>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</si>
  <si>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</si>
  <si>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</si>
  <si>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</si>
  <si>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</si>
  <si>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</si>
  <si>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</si>
  <si>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</si>
  <si>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</si>
  <si>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</si>
  <si>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</si>
  <si>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</si>
  <si>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</si>
  <si>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</si>
  <si>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</si>
  <si>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</si>
  <si>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</si>
  <si>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</si>
  <si>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</si>
  <si>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</si>
  <si>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</si>
  <si>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</si>
  <si>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</si>
  <si>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</si>
  <si>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</si>
  <si>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</si>
  <si>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</si>
  <si>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</si>
  <si>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</si>
  <si>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</si>
  <si>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</si>
  <si>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</si>
  <si>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</si>
  <si>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</si>
  <si>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</si>
  <si>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</si>
  <si>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</si>
  <si>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</si>
  <si>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</si>
  <si>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</si>
  <si>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</si>
  <si>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</si>
  <si>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</si>
  <si>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</si>
  <si>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</si>
  <si>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</si>
  <si>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</si>
  <si>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</si>
  <si>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</si>
  <si>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</si>
  <si>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</si>
  <si>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</si>
  <si>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</si>
  <si>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</si>
  <si>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</si>
  <si>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</si>
  <si>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</si>
  <si>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</si>
  <si>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</si>
  <si>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</si>
  <si>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</si>
  <si>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</si>
  <si>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</si>
  <si>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</si>
  <si>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</si>
  <si>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</si>
  <si>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</si>
  <si>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</si>
  <si>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</si>
  <si>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</si>
  <si>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</si>
  <si>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</si>
  <si>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</si>
  <si>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</si>
  <si>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</si>
  <si>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</si>
  <si>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</si>
  <si>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</si>
  <si>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</si>
  <si>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</si>
  <si>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</si>
  <si>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</si>
  <si>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</si>
  <si>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</si>
  <si>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</si>
  <si>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</si>
  <si>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</si>
  <si>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</si>
  <si>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</si>
  <si>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</si>
  <si>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</si>
  <si>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</si>
  <si>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</si>
  <si>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</si>
  <si>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</si>
  <si>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</si>
  <si>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</si>
  <si>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</si>
  <si>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</si>
  <si>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</si>
  <si>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</si>
  <si>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</si>
  <si>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</si>
  <si>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</si>
  <si>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</si>
  <si>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</si>
  <si>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</si>
  <si>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</si>
  <si>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</si>
  <si>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</si>
  <si>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</si>
  <si>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</si>
  <si>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</si>
  <si>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</si>
  <si>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</si>
  <si>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</si>
  <si>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</si>
  <si>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</si>
  <si>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</si>
  <si>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</si>
  <si>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</si>
  <si>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</si>
  <si>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</si>
  <si>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</si>
  <si>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</si>
  <si>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</si>
  <si>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</si>
  <si>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</si>
  <si>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</si>
  <si>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</si>
  <si>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</si>
  <si>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</si>
  <si>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</si>
  <si>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</si>
  <si>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</si>
  <si>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</si>
  <si>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</si>
  <si>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</si>
  <si>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</si>
  <si>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</si>
  <si>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</si>
  <si>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</si>
  <si>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</si>
  <si>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</si>
  <si>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</si>
  <si>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</si>
  <si>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</si>
  <si>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</si>
  <si>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</si>
  <si>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</si>
  <si>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</si>
  <si>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</si>
  <si>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</si>
  <si>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</si>
  <si>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</si>
  <si>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</si>
  <si>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</si>
  <si>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</si>
  <si>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</si>
  <si>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</si>
  <si>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</si>
  <si>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</si>
  <si>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</si>
  <si>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</si>
  <si>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</si>
  <si>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</si>
  <si>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</si>
  <si>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</si>
  <si>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</si>
  <si>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</si>
  <si>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</si>
  <si>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</si>
  <si>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</si>
  <si>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</si>
  <si>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</si>
  <si>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</si>
  <si>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</si>
  <si>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</si>
  <si>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</si>
  <si>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</si>
  <si>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</si>
  <si>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</si>
  <si>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</si>
  <si>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</si>
  <si>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</si>
  <si>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</si>
  <si>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</si>
  <si>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</si>
  <si>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</si>
  <si>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</si>
  <si>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</si>
  <si>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</si>
  <si>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</si>
  <si>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</si>
  <si>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</si>
  <si>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</si>
  <si>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</si>
  <si>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</si>
  <si>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</si>
  <si>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</si>
  <si>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</si>
  <si>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</si>
  <si>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</si>
  <si>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</si>
  <si>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</si>
  <si>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</si>
  <si>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</si>
  <si>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</si>
  <si>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</si>
  <si>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</si>
  <si>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</si>
  <si>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</si>
  <si>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</si>
  <si>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</si>
  <si>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</si>
  <si>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</si>
  <si>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</si>
  <si>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</si>
  <si>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</si>
  <si>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</si>
  <si>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</si>
  <si>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</si>
  <si>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</si>
  <si>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</si>
  <si>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</si>
  <si>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</si>
  <si>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</si>
  <si>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</si>
  <si>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</si>
  <si>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</si>
  <si>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</si>
  <si>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</si>
  <si>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</si>
  <si>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</si>
  <si>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</si>
  <si>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</si>
  <si>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</si>
  <si>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</si>
  <si>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</si>
  <si>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</si>
  <si>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</si>
  <si>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</si>
  <si>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</si>
  <si>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</si>
  <si>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</si>
  <si>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</si>
  <si>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</si>
  <si>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</si>
  <si>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</si>
  <si>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</si>
  <si>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</si>
  <si>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</si>
  <si>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</si>
  <si>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</si>
  <si>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</si>
  <si>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</si>
  <si>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</si>
  <si>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</si>
  <si>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</si>
  <si>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</si>
  <si>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</si>
  <si>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</si>
  <si>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</si>
  <si>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</si>
  <si>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</si>
  <si>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</si>
  <si>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</si>
  <si>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</si>
  <si>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</si>
  <si>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</si>
  <si>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</si>
  <si>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</si>
  <si>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</si>
  <si>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</si>
  <si>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</si>
  <si>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</si>
  <si>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</si>
  <si>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</si>
  <si>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</si>
  <si>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</si>
  <si>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</si>
  <si>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</si>
  <si>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</si>
  <si>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</si>
  <si>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</si>
  <si>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</si>
  <si>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</si>
  <si>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</si>
  <si>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</si>
  <si>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</si>
  <si>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</si>
  <si>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</si>
  <si>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</si>
  <si>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</si>
  <si>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</si>
  <si>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</si>
  <si>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</si>
  <si>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</si>
  <si>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</si>
  <si>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</si>
  <si>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</si>
  <si>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</si>
  <si>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</si>
  <si>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</si>
  <si>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</si>
  <si>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</si>
  <si>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</si>
  <si>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</si>
  <si>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</si>
  <si>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</si>
  <si>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</si>
  <si>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</si>
  <si>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</si>
  <si>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</si>
  <si>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</si>
  <si>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</si>
  <si>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</si>
  <si>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</si>
  <si>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</si>
  <si>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</si>
  <si>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</si>
  <si>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</si>
  <si>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</si>
  <si>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</si>
  <si>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</si>
  <si>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</si>
  <si>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</si>
  <si>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</si>
  <si>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</si>
  <si>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</si>
  <si>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</si>
  <si>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</si>
  <si>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</si>
  <si>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</si>
  <si>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</si>
  <si>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</si>
  <si>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</si>
  <si>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</si>
  <si>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</si>
  <si>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</si>
  <si>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</si>
  <si>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</si>
  <si>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</si>
  <si>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</si>
  <si>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</si>
  <si>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</si>
  <si>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</si>
  <si>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</si>
  <si>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</si>
  <si>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</si>
  <si>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</si>
  <si>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</si>
  <si>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</si>
  <si>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</si>
  <si>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</si>
  <si>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</si>
  <si>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</si>
  <si>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</si>
  <si>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</si>
  <si>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</si>
  <si>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</si>
  <si>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</si>
  <si>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</si>
  <si>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</si>
  <si>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</si>
  <si>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</si>
  <si>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</si>
  <si>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</si>
  <si>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</si>
  <si>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</si>
  <si>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</si>
  <si>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</si>
  <si>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</si>
  <si>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</si>
  <si>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</si>
  <si>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</si>
  <si>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</si>
  <si>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</si>
  <si>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</si>
  <si>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</si>
  <si>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</si>
  <si>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</si>
  <si>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</si>
  <si>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</si>
  <si>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</si>
  <si>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</si>
  <si>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</si>
  <si>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</si>
  <si>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</si>
  <si>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</si>
  <si>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</si>
  <si>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</si>
  <si>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</si>
  <si>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</si>
  <si>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</si>
  <si>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</si>
  <si>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</si>
  <si>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</si>
  <si>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</si>
  <si>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</si>
  <si>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</si>
  <si>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</si>
  <si>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</si>
  <si>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</si>
  <si>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</si>
  <si>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</si>
  <si>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</si>
  <si>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</si>
  <si>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</si>
  <si>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</si>
  <si>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</si>
  <si>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</si>
  <si>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</si>
  <si>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</si>
  <si>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</si>
  <si>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</si>
  <si>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</si>
  <si>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</si>
  <si>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</si>
  <si>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</si>
  <si>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</si>
  <si>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</si>
  <si>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</si>
  <si>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</si>
  <si>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</si>
  <si>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</si>
  <si>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</si>
  <si>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</si>
  <si>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</si>
  <si>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</si>
  <si>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</si>
  <si>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</si>
  <si>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</si>
  <si>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</si>
  <si>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</si>
  <si>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</si>
  <si>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</si>
  <si>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</si>
  <si>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</si>
  <si>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</si>
  <si>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</si>
  <si>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</si>
  <si>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</si>
  <si>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</si>
  <si>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</si>
  <si>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</si>
  <si>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</si>
  <si>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</si>
  <si>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</si>
  <si>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</si>
  <si>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</si>
  <si>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</si>
  <si>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</si>
  <si>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</si>
  <si>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</si>
  <si>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</si>
  <si>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</si>
  <si>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</si>
  <si>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</si>
  <si>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</si>
  <si>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</si>
  <si>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</si>
  <si>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</si>
  <si>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</si>
  <si>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</si>
  <si>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</si>
  <si>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</si>
  <si>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</si>
  <si>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</si>
  <si>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</si>
  <si>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</si>
  <si>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</si>
  <si>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</si>
  <si>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</si>
  <si>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</si>
  <si>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</si>
  <si>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</si>
  <si>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</si>
  <si>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</si>
  <si>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</si>
  <si>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</si>
  <si>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</si>
  <si>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</si>
  <si>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</si>
  <si>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</si>
  <si>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</si>
  <si>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</si>
  <si>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</si>
  <si>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</si>
  <si>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</si>
  <si>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</si>
  <si>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</si>
  <si>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</si>
  <si>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</si>
  <si>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</si>
  <si>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</si>
  <si>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</si>
  <si>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</si>
  <si>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</si>
  <si>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</si>
  <si>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</si>
  <si>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</si>
  <si>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</si>
  <si>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</si>
  <si>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</si>
  <si>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</si>
  <si>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</si>
  <si>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</si>
  <si>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</si>
  <si>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</si>
  <si>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</si>
  <si>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</si>
  <si>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</si>
  <si>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</si>
  <si>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</si>
  <si>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</si>
  <si>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</si>
  <si>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</si>
  <si>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</si>
  <si>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</si>
  <si>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</si>
  <si>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</si>
  <si>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</si>
  <si>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</si>
  <si>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</si>
  <si>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</si>
  <si>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</si>
  <si>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</si>
  <si>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</si>
  <si>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</si>
  <si>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</si>
  <si>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</si>
  <si>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</si>
  <si>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</si>
  <si>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</si>
  <si>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</si>
  <si>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</si>
  <si>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</si>
  <si>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</si>
  <si>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</si>
  <si>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</si>
  <si>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</si>
  <si>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</si>
  <si>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</si>
  <si>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</si>
  <si>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</si>
  <si>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</si>
  <si>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</si>
  <si>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</si>
  <si>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</si>
  <si>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</si>
  <si>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</si>
  <si>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</si>
  <si>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</si>
  <si>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</si>
  <si>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</si>
  <si>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</si>
  <si>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</si>
  <si>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</si>
  <si>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</si>
  <si>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</si>
  <si>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</si>
  <si>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</si>
  <si>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</si>
  <si>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</si>
  <si>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</si>
  <si>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</si>
  <si>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</si>
  <si>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</si>
  <si>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</si>
  <si>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</si>
  <si>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</si>
  <si>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</si>
  <si>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</si>
  <si>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</si>
  <si>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</si>
  <si>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</si>
  <si>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</si>
  <si>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</si>
  <si>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</si>
  <si>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</si>
  <si>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</si>
  <si>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</si>
  <si>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</si>
  <si>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</si>
  <si>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</si>
  <si>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</si>
  <si>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</si>
  <si>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</si>
  <si>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</si>
  <si>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</si>
  <si>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</si>
  <si>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</si>
  <si>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</si>
  <si>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</si>
  <si>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</si>
  <si>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</si>
  <si>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</si>
  <si>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</si>
  <si>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</si>
  <si>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</si>
  <si>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</si>
  <si>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</si>
  <si>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</si>
  <si>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</si>
  <si>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</si>
  <si>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</si>
  <si>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</si>
  <si>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</si>
  <si>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</si>
  <si>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</si>
  <si>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</si>
  <si>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</si>
  <si>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</si>
  <si>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</si>
  <si>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</si>
  <si>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</si>
  <si>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</si>
  <si>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</si>
  <si>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</si>
  <si>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</si>
  <si>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</si>
  <si>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</si>
  <si>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</si>
  <si>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</si>
  <si>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</si>
  <si>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</si>
  <si>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</si>
  <si>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</si>
  <si>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</si>
  <si>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</si>
  <si>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</si>
  <si>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</si>
  <si>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</si>
  <si>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</si>
  <si>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</si>
  <si>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</si>
  <si>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</si>
  <si>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</si>
  <si>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</si>
  <si>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</si>
  <si>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</si>
  <si>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</si>
  <si>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</si>
  <si>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</si>
  <si>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</si>
  <si>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</si>
  <si>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</si>
  <si>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</si>
  <si>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</si>
  <si>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</si>
  <si>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</si>
  <si>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</si>
  <si>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</si>
  <si>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</si>
  <si>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</si>
  <si>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</si>
  <si>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</si>
  <si>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</si>
  <si>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</si>
  <si>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</si>
  <si>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</si>
  <si>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</si>
  <si>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</si>
  <si>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</si>
  <si>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</si>
  <si>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</si>
  <si>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</si>
  <si>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</si>
  <si>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</si>
  <si>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</si>
  <si>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</si>
  <si>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</si>
  <si>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</si>
  <si>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</si>
  <si>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</si>
  <si>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</si>
  <si>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</si>
  <si>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</si>
  <si>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</si>
  <si>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</si>
  <si>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</si>
  <si>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</si>
  <si>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</si>
  <si>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</si>
  <si>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</si>
  <si>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</si>
  <si>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</si>
  <si>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</si>
  <si>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</si>
  <si>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</si>
  <si>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</si>
  <si>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</si>
  <si>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</si>
  <si>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</si>
  <si>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</si>
  <si>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</si>
  <si>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</si>
  <si>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</si>
  <si>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</si>
  <si>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</si>
  <si>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</si>
  <si>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</si>
  <si>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</si>
  <si>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</si>
  <si>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</si>
  <si>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</si>
  <si>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</si>
  <si>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</si>
  <si>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</si>
  <si>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</si>
  <si>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</si>
  <si>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</si>
  <si>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</si>
  <si>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</si>
  <si>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</si>
  <si>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</si>
  <si>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</si>
  <si>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</si>
  <si>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</si>
  <si>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</si>
  <si>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</si>
  <si>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</si>
  <si>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</si>
  <si>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</si>
  <si>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</si>
  <si>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</si>
  <si>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</si>
  <si>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</si>
  <si>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</si>
  <si>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</si>
  <si>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</si>
  <si>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</si>
  <si>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</si>
  <si>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</si>
  <si>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</si>
  <si>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</si>
  <si>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</si>
  <si>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</si>
  <si>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</si>
  <si>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</si>
  <si>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</si>
  <si>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</si>
  <si>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</si>
  <si>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</si>
  <si>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</si>
  <si>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</si>
  <si>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</si>
  <si>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</si>
  <si>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</si>
  <si>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</si>
  <si>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</si>
  <si>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</si>
  <si>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</si>
  <si>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</si>
  <si>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</si>
  <si>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</si>
  <si>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</si>
  <si>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</si>
  <si>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</si>
  <si>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</si>
  <si>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</si>
  <si>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</si>
  <si>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</si>
  <si>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</si>
  <si>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</si>
  <si>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</si>
  <si>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</si>
  <si>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</si>
  <si>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</si>
  <si>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</si>
  <si>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</si>
  <si>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</si>
  <si>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</si>
  <si>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</si>
  <si>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</si>
  <si>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</si>
  <si>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</si>
  <si>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</si>
  <si>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</si>
  <si>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</si>
  <si>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</si>
  <si>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</si>
  <si>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</si>
  <si>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</si>
  <si>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</si>
  <si>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</si>
  <si>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</si>
  <si>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</si>
  <si>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</si>
  <si>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</si>
  <si>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</si>
  <si>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</si>
  <si>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</si>
  <si>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</si>
  <si>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</si>
  <si>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</si>
  <si>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</si>
  <si>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</si>
  <si>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</si>
  <si>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</si>
  <si>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</si>
  <si>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</si>
  <si>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</si>
  <si>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</si>
  <si>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</si>
  <si>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</si>
  <si>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</si>
  <si>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</si>
  <si>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</si>
  <si>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</si>
  <si>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</si>
  <si>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</si>
  <si>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</si>
  <si>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</si>
  <si>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</si>
  <si>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</si>
  <si>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</si>
  <si>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</si>
  <si>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</si>
  <si>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</si>
  <si>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</si>
  <si>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</si>
  <si>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</si>
  <si>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</si>
  <si>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</si>
  <si>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</si>
  <si>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</si>
  <si>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</si>
  <si>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</si>
  <si>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</si>
  <si>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</si>
  <si>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</si>
  <si>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</si>
  <si>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</si>
  <si>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</si>
  <si>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</si>
  <si>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</si>
  <si>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</si>
  <si>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</si>
  <si>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</si>
  <si>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</si>
  <si>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</si>
  <si>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</si>
  <si>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</si>
  <si>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</si>
  <si>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</si>
  <si>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</si>
  <si>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</si>
  <si>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</si>
  <si>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</si>
  <si>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</si>
  <si>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</si>
  <si>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</si>
  <si>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</si>
  <si>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</si>
  <si>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</si>
  <si>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</si>
  <si>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</si>
  <si>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</si>
  <si>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</si>
  <si>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</si>
  <si>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</si>
  <si>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</si>
  <si>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</si>
  <si>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</si>
  <si>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</si>
  <si>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</si>
  <si>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</si>
  <si>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</si>
  <si>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</si>
  <si>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</si>
  <si>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</si>
  <si>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</si>
  <si>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</si>
  <si>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</si>
  <si>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</si>
  <si>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</si>
  <si>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</si>
  <si>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</si>
  <si>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</si>
  <si>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</si>
  <si>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</si>
  <si>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</si>
  <si>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</si>
  <si>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</si>
  <si>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</si>
  <si>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</si>
  <si>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</si>
  <si>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</si>
  <si>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</si>
  <si>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</si>
  <si>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</si>
  <si>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</si>
  <si>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</si>
  <si>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</si>
  <si>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</si>
  <si>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</si>
  <si>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</si>
  <si>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</si>
  <si>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</si>
  <si>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</si>
  <si>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</si>
  <si>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</si>
  <si>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</si>
  <si>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</si>
  <si>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</si>
  <si>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</si>
  <si>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</si>
  <si>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</si>
  <si>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</si>
  <si>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</si>
  <si>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</si>
  <si>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</si>
  <si>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</si>
  <si>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</si>
  <si>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</si>
  <si>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</si>
  <si>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</si>
  <si>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</si>
  <si>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</si>
  <si>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</si>
  <si>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</si>
  <si>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</si>
  <si>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</si>
  <si>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</si>
  <si>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</si>
  <si>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</si>
  <si>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</si>
  <si>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</si>
  <si>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</si>
  <si>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</si>
  <si>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</si>
  <si>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</si>
  <si>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</si>
  <si>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</si>
  <si>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</si>
  <si>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</si>
  <si>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</si>
  <si>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</si>
  <si>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</si>
  <si>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</si>
  <si>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</si>
  <si>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</si>
  <si>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</si>
  <si>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</si>
  <si>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</si>
  <si>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</si>
  <si>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</si>
  <si>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</si>
  <si>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</si>
  <si>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</si>
  <si>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</si>
  <si>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</si>
  <si>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</si>
  <si>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</si>
  <si>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</si>
  <si>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</si>
  <si>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</si>
  <si>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</si>
  <si>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</si>
  <si>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</si>
  <si>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</si>
  <si>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</si>
  <si>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</si>
  <si>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</si>
  <si>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</si>
  <si>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</si>
  <si>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</si>
  <si>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</si>
  <si>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</si>
  <si>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</si>
  <si>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</si>
  <si>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</si>
  <si>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</si>
  <si>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</si>
  <si>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</si>
  <si>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</si>
  <si>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</si>
  <si>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</si>
  <si>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</si>
  <si>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</si>
  <si>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</si>
  <si>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</si>
  <si>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</si>
  <si>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</si>
  <si>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</si>
  <si>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</si>
  <si>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</si>
  <si>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</si>
  <si>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</si>
  <si>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</si>
  <si>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</si>
  <si>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</si>
  <si>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</si>
  <si>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</si>
  <si>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</si>
  <si>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</si>
  <si>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</si>
  <si>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</si>
  <si>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</si>
  <si>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</si>
  <si>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</si>
  <si>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</si>
  <si>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</si>
  <si>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</si>
  <si>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</si>
  <si>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</si>
  <si>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</si>
  <si>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</si>
  <si>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</si>
  <si>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</si>
  <si>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</si>
  <si>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</si>
  <si>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</si>
  <si>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</si>
  <si>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</si>
  <si>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</si>
  <si>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</si>
  <si>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</si>
  <si>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</si>
  <si>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</si>
  <si>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</si>
  <si>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</si>
  <si>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</si>
  <si>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</si>
  <si>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</si>
  <si>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</si>
  <si>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</si>
  <si>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</si>
  <si>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</si>
  <si>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</si>
  <si>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</si>
  <si>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</si>
  <si>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</si>
  <si>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</si>
  <si>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</si>
  <si>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</si>
  <si>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</si>
  <si>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</si>
  <si>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</si>
  <si>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</si>
  <si>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</si>
  <si>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</si>
  <si>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</si>
  <si>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</si>
  <si>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</si>
  <si>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</si>
  <si>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</si>
  <si>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</si>
  <si>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</si>
  <si>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</si>
  <si>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</si>
  <si>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</si>
  <si>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</si>
  <si>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</si>
  <si>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</si>
  <si>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</si>
  <si>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</si>
  <si>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</si>
  <si>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</si>
  <si>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</si>
  <si>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</si>
  <si>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</si>
  <si>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</si>
  <si>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</si>
  <si>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</si>
  <si>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</si>
  <si>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</si>
  <si>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</si>
  <si>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</si>
  <si>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</si>
  <si>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</si>
  <si>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</si>
  <si>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</si>
  <si>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</si>
  <si>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</si>
  <si>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</si>
  <si>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</si>
  <si>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</si>
  <si>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</si>
  <si>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</si>
  <si>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</si>
  <si>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</si>
  <si>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</si>
  <si>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</si>
  <si>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</si>
  <si>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</si>
  <si>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</si>
  <si>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</si>
  <si>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</si>
  <si>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</si>
  <si>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</si>
  <si>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</si>
  <si>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</si>
  <si>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</si>
  <si>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</si>
  <si>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</si>
  <si>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</si>
  <si>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</si>
  <si>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</si>
  <si>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</si>
  <si>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</si>
  <si>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</si>
  <si>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</si>
  <si>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</si>
  <si>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</si>
  <si>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</si>
  <si>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</si>
  <si>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</si>
  <si>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</si>
  <si>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</si>
  <si>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</si>
  <si>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</si>
  <si>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</si>
  <si>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</si>
  <si>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</si>
  <si>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</si>
  <si>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</si>
  <si>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</si>
  <si>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</si>
  <si>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</si>
  <si>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</si>
  <si>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</si>
  <si>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</si>
  <si>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</si>
  <si>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</si>
  <si>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</si>
  <si>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</si>
  <si>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</si>
  <si>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</si>
  <si>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</si>
  <si>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</si>
  <si>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</si>
  <si>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</si>
  <si>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</si>
  <si>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</si>
  <si>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</si>
  <si>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</si>
  <si>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</si>
  <si>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</si>
  <si>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</si>
  <si>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</si>
  <si>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</si>
  <si>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</si>
  <si>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</si>
  <si>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</si>
  <si>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</si>
  <si>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</si>
  <si>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</si>
  <si>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</si>
  <si>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</si>
  <si>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</si>
  <si>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</si>
  <si>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</si>
  <si>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</si>
  <si>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</si>
  <si>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</si>
  <si>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</si>
  <si>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</si>
  <si>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</si>
  <si>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</si>
  <si>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</si>
  <si>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</si>
  <si>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</si>
  <si>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</si>
  <si>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</si>
  <si>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</si>
  <si>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</si>
  <si>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</si>
  <si>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</si>
  <si>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</si>
  <si>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</si>
  <si>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</si>
  <si>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</si>
  <si>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</si>
  <si>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</si>
  <si>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</si>
  <si>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</si>
  <si>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</si>
  <si>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</si>
  <si>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</si>
  <si>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</si>
  <si>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</si>
  <si>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</si>
  <si>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</si>
  <si>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</si>
  <si>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</si>
  <si>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</si>
  <si>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</si>
  <si>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</si>
  <si>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</si>
  <si>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</si>
  <si>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</si>
  <si>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</si>
  <si>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</si>
  <si>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</si>
  <si>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</si>
  <si>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</si>
  <si>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</si>
  <si>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</si>
  <si>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</si>
  <si>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</si>
  <si>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</si>
  <si>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</si>
  <si>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</si>
  <si>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</si>
  <si>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</si>
  <si>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</si>
  <si>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</si>
  <si>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</si>
  <si>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</si>
  <si>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</si>
  <si>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</si>
  <si>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</si>
  <si>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</si>
  <si>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</si>
  <si>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</si>
  <si>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</si>
  <si>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</si>
  <si>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</si>
  <si>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</si>
  <si>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</si>
  <si>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</si>
  <si>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</si>
  <si>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</si>
  <si>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</si>
  <si>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</si>
  <si>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</si>
  <si>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</si>
  <si>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</si>
  <si>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</si>
  <si>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</si>
  <si>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</si>
  <si>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</si>
  <si>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</si>
  <si>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</si>
  <si>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</si>
  <si>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</si>
  <si>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</si>
  <si>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</si>
  <si>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</si>
  <si>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</si>
  <si>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</si>
  <si>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</si>
  <si>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</si>
  <si>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</si>
  <si>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</si>
  <si>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</si>
  <si>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</si>
  <si>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</si>
  <si>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</si>
  <si>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</si>
  <si>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</si>
  <si>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</si>
  <si>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</si>
  <si>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</si>
  <si>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</si>
  <si>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</si>
  <si>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</si>
  <si>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</si>
  <si>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</si>
  <si>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</si>
  <si>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</si>
  <si>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</si>
  <si>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</si>
  <si>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</si>
  <si>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</si>
  <si>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</si>
  <si>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</si>
  <si>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</si>
  <si>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</si>
  <si>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</si>
  <si>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</si>
  <si>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</si>
  <si>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</si>
  <si>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</si>
  <si>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</si>
  <si>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</si>
  <si>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</si>
  <si>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</si>
  <si>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</si>
  <si>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</si>
  <si>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</si>
  <si>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</si>
  <si>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</si>
  <si>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</si>
  <si>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</si>
  <si>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</si>
  <si>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</si>
  <si>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</si>
  <si>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</si>
  <si>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</si>
  <si>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</si>
  <si>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</si>
  <si>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</si>
  <si>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</si>
  <si>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</si>
  <si>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</si>
  <si>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</si>
  <si>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</si>
  <si>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</si>
  <si>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</si>
  <si>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</si>
  <si>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</si>
  <si>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</si>
  <si>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</si>
  <si>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</si>
  <si>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</si>
  <si>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</si>
  <si>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</si>
  <si>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</si>
  <si>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</si>
  <si>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</si>
  <si>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</si>
  <si>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</si>
  <si>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</si>
  <si>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</si>
  <si>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</si>
  <si>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</si>
  <si>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</si>
  <si>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</si>
  <si>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</si>
  <si>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</si>
  <si>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</si>
  <si>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</si>
  <si>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</si>
  <si>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</si>
  <si>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</si>
  <si>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</si>
  <si>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</si>
  <si>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</si>
  <si>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</si>
  <si>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</si>
  <si>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</si>
  <si>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</si>
  <si>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</si>
  <si>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</si>
  <si>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</si>
  <si>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</si>
  <si>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</si>
  <si>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</si>
  <si>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</si>
  <si>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</si>
  <si>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</si>
  <si>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</si>
  <si>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</si>
  <si>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</si>
  <si>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</si>
  <si>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</si>
  <si>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</si>
  <si>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</si>
  <si>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</si>
  <si>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</si>
  <si>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</si>
  <si>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</si>
  <si>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</si>
  <si>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</si>
  <si>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</si>
  <si>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</si>
  <si>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</si>
  <si>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</si>
  <si>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</si>
  <si>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</si>
  <si>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</si>
  <si>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</si>
  <si>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</si>
  <si>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</si>
  <si>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</si>
  <si>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</si>
  <si>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</si>
  <si>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</si>
  <si>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</si>
  <si>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</si>
  <si>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</si>
  <si>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</si>
  <si>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</si>
  <si>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</si>
  <si>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</si>
  <si>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</si>
  <si>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</si>
  <si>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</si>
  <si>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</si>
  <si>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</si>
  <si>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</si>
  <si>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</si>
  <si>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</si>
  <si>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</si>
  <si>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</si>
  <si>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</si>
  <si>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</si>
  <si>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</si>
  <si>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</si>
  <si>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</si>
  <si>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</si>
  <si>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</si>
  <si>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</si>
  <si>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</si>
  <si>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</si>
  <si>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</si>
  <si>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</si>
  <si>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</si>
  <si>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</si>
  <si>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</si>
  <si>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</si>
  <si>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</si>
  <si>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</si>
  <si>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</si>
  <si>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</si>
  <si>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</si>
  <si>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</si>
  <si>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</si>
  <si>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</si>
  <si>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</si>
  <si>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</si>
  <si>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</si>
  <si>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</si>
  <si>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</si>
  <si>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</si>
  <si>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</si>
  <si>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</si>
  <si>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</si>
  <si>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</si>
  <si>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</si>
  <si>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</si>
  <si>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</si>
  <si>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</si>
  <si>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</si>
  <si>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</si>
  <si>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</si>
  <si>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</si>
  <si>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</si>
  <si>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</si>
  <si>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</si>
  <si>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</si>
  <si>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</si>
  <si>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</si>
  <si>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</si>
  <si>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</si>
  <si>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</si>
  <si>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</si>
  <si>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</si>
  <si>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</si>
  <si>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</si>
  <si>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</si>
  <si>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</si>
  <si>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</si>
  <si>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</si>
  <si>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</si>
  <si>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</si>
  <si>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</si>
  <si>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</si>
  <si>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</si>
  <si>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</si>
  <si>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</si>
  <si>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</si>
  <si>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</si>
  <si>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</si>
  <si>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</si>
  <si>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</si>
  <si>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</si>
  <si>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</si>
  <si>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</si>
  <si>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</si>
  <si>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</si>
  <si>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</si>
  <si>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</si>
  <si>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</si>
  <si>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</si>
  <si>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</si>
  <si>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</si>
  <si>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</si>
  <si>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</si>
  <si>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</si>
  <si>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</si>
  <si>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</si>
  <si>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</si>
  <si>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</si>
  <si>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</si>
  <si>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</si>
  <si>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</si>
  <si>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</si>
  <si>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</si>
  <si>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</si>
  <si>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</si>
  <si>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</si>
  <si>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</si>
  <si>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</si>
  <si>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</si>
  <si>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</si>
  <si>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</si>
  <si>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</si>
  <si>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</si>
  <si>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</si>
  <si>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</si>
  <si>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</si>
  <si>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</si>
  <si>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</si>
  <si>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</si>
  <si>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</si>
  <si>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</si>
  <si>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</si>
  <si>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</si>
  <si>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</si>
  <si>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</si>
  <si>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</si>
  <si>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</si>
  <si>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</si>
  <si>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</si>
  <si>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</si>
  <si>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</si>
  <si>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</si>
  <si>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</si>
  <si>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</si>
  <si>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</si>
  <si>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</si>
  <si>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</si>
  <si>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</si>
  <si>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</si>
  <si>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</si>
  <si>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</si>
  <si>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</si>
  <si>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</si>
  <si>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</si>
  <si>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</si>
  <si>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</si>
  <si>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</si>
  <si>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</si>
  <si>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</si>
  <si>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</si>
  <si>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</si>
  <si>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</si>
  <si>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</si>
  <si>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</si>
  <si>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</si>
  <si>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</si>
  <si>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</si>
  <si>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</si>
  <si>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</si>
  <si>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</si>
  <si>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</si>
  <si>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</si>
  <si>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</si>
  <si>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</si>
  <si>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</si>
  <si>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</si>
  <si>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</si>
  <si>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</si>
  <si>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</si>
  <si>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</si>
  <si>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</si>
  <si>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</si>
  <si>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</si>
  <si>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</si>
  <si>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</si>
  <si>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</si>
  <si>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</si>
  <si>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</si>
  <si>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</si>
  <si>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</si>
  <si>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</si>
  <si>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</si>
  <si>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</si>
  <si>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</si>
  <si>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</si>
  <si>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</si>
  <si>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</si>
  <si>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</si>
  <si>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</si>
  <si>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</si>
  <si>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</si>
  <si>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</si>
  <si>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</si>
  <si>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</si>
  <si>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</si>
  <si>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</si>
  <si>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</si>
  <si>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</si>
  <si>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</si>
  <si>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</si>
  <si>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</si>
  <si>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</si>
  <si>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</si>
  <si>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</si>
  <si>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</si>
  <si>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</si>
  <si>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</si>
  <si>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</si>
  <si>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</si>
  <si>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</si>
  <si>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</si>
  <si>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</si>
  <si>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</si>
  <si>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</si>
  <si>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</si>
  <si>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</si>
  <si>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</si>
  <si>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</si>
  <si>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</si>
  <si>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</si>
  <si>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</si>
  <si>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</si>
  <si>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</si>
  <si>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</si>
  <si>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</si>
  <si>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</si>
  <si>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</si>
  <si>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</si>
  <si>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</si>
  <si>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</si>
  <si>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</si>
  <si>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</si>
  <si>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</si>
  <si>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</si>
  <si>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</si>
  <si>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</si>
  <si>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</si>
  <si>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</si>
  <si>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</si>
  <si>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</si>
  <si>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</si>
  <si>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</si>
  <si>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</si>
  <si>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</si>
  <si>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</si>
  <si>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</si>
  <si>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</si>
  <si>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</si>
  <si>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</si>
  <si>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</si>
  <si>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</si>
  <si>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</si>
  <si>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</si>
  <si>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</si>
  <si>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</si>
  <si>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</si>
  <si>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</si>
  <si>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</si>
  <si>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</si>
  <si>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</si>
  <si>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</si>
  <si>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</si>
  <si>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</si>
  <si>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</si>
  <si>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</si>
  <si>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</si>
  <si>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</si>
  <si>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</si>
  <si>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</si>
  <si>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</si>
  <si>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</si>
  <si>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</si>
  <si>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</si>
  <si>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</si>
  <si>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</si>
  <si>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</si>
  <si>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</si>
  <si>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</si>
  <si>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</si>
  <si>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</si>
  <si>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</si>
  <si>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</si>
  <si>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</si>
  <si>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</si>
  <si>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</si>
  <si>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</si>
  <si>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</si>
  <si>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</si>
  <si>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</si>
  <si>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</si>
  <si>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</si>
  <si>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</si>
  <si>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</si>
  <si>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</si>
  <si>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</si>
  <si>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</si>
  <si>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</si>
  <si>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</si>
  <si>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</si>
  <si>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</si>
  <si>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</si>
  <si>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</si>
  <si>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</si>
  <si>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</si>
  <si>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</si>
  <si>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</si>
  <si>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</si>
  <si>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</si>
  <si>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</si>
  <si>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</si>
  <si>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</si>
  <si>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</si>
  <si>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</si>
  <si>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</si>
  <si>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</si>
  <si>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</si>
  <si>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</si>
  <si>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</si>
  <si>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</si>
  <si>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</si>
  <si>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</si>
  <si>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</si>
  <si>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</si>
  <si>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</si>
  <si>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</si>
  <si>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</si>
  <si>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</si>
  <si>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</si>
  <si>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</si>
  <si>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</si>
  <si>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</si>
  <si>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</si>
  <si>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</si>
  <si>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</si>
  <si>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</si>
  <si>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</si>
  <si>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</si>
  <si>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</si>
  <si>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</si>
  <si>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</si>
  <si>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</si>
  <si>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</si>
  <si>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</si>
  <si>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</si>
  <si>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</si>
  <si>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</si>
  <si>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</si>
  <si>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</si>
  <si>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</si>
  <si>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</si>
  <si>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</si>
  <si>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</si>
  <si>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</si>
  <si>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</si>
  <si>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</si>
  <si>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</si>
  <si>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</si>
  <si>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</si>
  <si>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</si>
  <si>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</si>
  <si>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</si>
  <si>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</si>
  <si>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</si>
  <si>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</si>
  <si>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</si>
  <si>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</si>
  <si>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</si>
  <si>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</si>
  <si>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</si>
  <si>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</si>
  <si>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</si>
  <si>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</si>
  <si>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</si>
  <si>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</si>
  <si>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</si>
  <si>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</si>
  <si>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</si>
  <si>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</si>
  <si>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</si>
  <si>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</si>
  <si>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</si>
  <si>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</si>
  <si>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</si>
  <si>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</si>
  <si>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</si>
  <si>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</si>
  <si>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</si>
  <si>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</si>
  <si>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</si>
  <si>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</si>
  <si>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</si>
  <si>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</si>
  <si>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</si>
  <si>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</si>
  <si>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</si>
  <si>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</si>
  <si>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</si>
  <si>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</si>
  <si>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</si>
  <si>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</si>
  <si>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</si>
  <si>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</si>
  <si>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</si>
  <si>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</si>
  <si>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</si>
  <si>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</si>
  <si>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</si>
  <si>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</si>
  <si>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</si>
  <si>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</si>
  <si>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</si>
  <si>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</si>
  <si>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</si>
  <si>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</si>
  <si>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</si>
  <si>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</si>
  <si>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</si>
  <si>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</si>
  <si>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</si>
  <si>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</si>
  <si>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</si>
  <si>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</si>
  <si>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</si>
  <si>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</si>
  <si>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</si>
  <si>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</si>
  <si>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</si>
  <si>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</si>
  <si>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</si>
  <si>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</si>
  <si>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</si>
  <si>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</si>
  <si>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</si>
  <si>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</si>
  <si>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</si>
  <si>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</si>
  <si>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</si>
  <si>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</si>
  <si>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</si>
  <si>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</si>
  <si>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</si>
  <si>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</si>
  <si>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</si>
  <si>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</si>
  <si>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</si>
  <si>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</si>
  <si>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</si>
  <si>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</si>
  <si>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</si>
  <si>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</si>
  <si>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</si>
  <si>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</si>
  <si>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</si>
  <si>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</si>
  <si>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</si>
  <si>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</si>
  <si>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</si>
  <si>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</si>
  <si>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</si>
  <si>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</si>
  <si>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</si>
  <si>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</si>
  <si>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</si>
  <si>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</si>
  <si>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</si>
  <si>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</si>
  <si>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</si>
  <si>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</si>
  <si>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</si>
  <si>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</si>
  <si>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</si>
  <si>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</si>
  <si>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</si>
  <si>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</si>
  <si>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</si>
  <si>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</si>
  <si>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</si>
  <si>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</si>
  <si>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</si>
  <si>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</si>
  <si>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</si>
  <si>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</si>
  <si>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</si>
  <si>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</si>
  <si>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</si>
  <si>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</si>
  <si>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</si>
  <si>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</si>
  <si>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</si>
  <si>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</si>
  <si>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</si>
  <si>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</si>
  <si>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</si>
  <si>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</si>
  <si>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</si>
  <si>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</si>
  <si>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</si>
  <si>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</si>
  <si>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</si>
  <si>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</si>
  <si>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</si>
  <si>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</si>
  <si>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</si>
  <si>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</si>
  <si>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</si>
  <si>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</si>
  <si>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</si>
  <si>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</si>
  <si>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</si>
  <si>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</si>
  <si>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</si>
  <si>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</si>
  <si>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</si>
  <si>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</si>
  <si>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</si>
  <si>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</si>
  <si>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</si>
  <si>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</si>
  <si>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</si>
  <si>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</si>
  <si>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</si>
  <si>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</si>
  <si>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</si>
  <si>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</si>
  <si>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</si>
  <si>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</si>
  <si>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</si>
  <si>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</si>
  <si>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</si>
  <si>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</si>
  <si>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</si>
  <si>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</si>
  <si>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</si>
  <si>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</si>
  <si>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</si>
  <si>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</si>
  <si>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</si>
  <si>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</si>
  <si>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</si>
  <si>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</si>
  <si>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</si>
  <si>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</si>
  <si>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</si>
  <si>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</si>
  <si>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</si>
  <si>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</si>
  <si>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</si>
  <si>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</si>
  <si>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</si>
  <si>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</si>
  <si>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</si>
  <si>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</si>
  <si>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</si>
  <si>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</si>
  <si>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</si>
  <si>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</si>
  <si>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</si>
  <si>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</si>
  <si>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</si>
  <si>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</si>
  <si>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</si>
  <si>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</si>
  <si>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</si>
  <si>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</si>
  <si>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</si>
  <si>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</si>
  <si>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</si>
  <si>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</si>
  <si>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</si>
  <si>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</si>
  <si>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</si>
  <si>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</si>
  <si>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</si>
  <si>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</si>
  <si>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</si>
  <si>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</si>
  <si>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</si>
  <si>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</si>
  <si>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</si>
  <si>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</si>
  <si>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</si>
  <si>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</si>
  <si>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</si>
  <si>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</si>
  <si>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</si>
  <si>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</si>
  <si>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</si>
  <si>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</si>
  <si>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</si>
  <si>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</si>
  <si>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</si>
  <si>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</si>
  <si>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</si>
  <si>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</si>
  <si>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</si>
  <si>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</si>
  <si>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</si>
  <si>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</si>
  <si>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</si>
  <si>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</si>
  <si>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</si>
  <si>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</si>
  <si>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</si>
  <si>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</si>
  <si>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</si>
  <si>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</si>
  <si>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</si>
  <si>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</si>
  <si>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</si>
  <si>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</si>
  <si>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</si>
  <si>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</si>
  <si>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</si>
  <si>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</si>
  <si>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</si>
  <si>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</si>
  <si>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</si>
  <si>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</si>
  <si>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</si>
  <si>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</si>
  <si>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</si>
  <si>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</si>
  <si>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</si>
  <si>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</si>
  <si>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</si>
  <si>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</si>
  <si>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</si>
  <si>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</si>
  <si>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</si>
  <si>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</si>
  <si>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</si>
  <si>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</si>
  <si>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</si>
  <si>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</si>
  <si>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</si>
  <si>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</si>
  <si>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</si>
  <si>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</si>
  <si>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</si>
  <si>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</si>
  <si>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</si>
  <si>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</si>
  <si>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</si>
  <si>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</si>
  <si>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</si>
  <si>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</si>
  <si>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</si>
  <si>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</si>
  <si>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</si>
  <si>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</si>
  <si>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</si>
  <si>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</si>
  <si>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</si>
  <si>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</si>
  <si>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</si>
  <si>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</si>
  <si>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</si>
  <si>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</si>
  <si>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</si>
  <si>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</si>
  <si>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</si>
  <si>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</si>
  <si>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</si>
  <si>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</si>
  <si>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</si>
  <si>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</si>
  <si>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</si>
  <si>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</si>
  <si>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</si>
  <si>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</si>
  <si>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</si>
  <si>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</si>
  <si>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</si>
  <si>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</si>
  <si>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</si>
  <si>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</si>
  <si>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</si>
  <si>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</si>
  <si>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</si>
  <si>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</si>
  <si>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</si>
  <si>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</si>
  <si>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</si>
  <si>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</si>
  <si>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</si>
  <si>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</si>
  <si>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</si>
  <si>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</si>
  <si>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</si>
  <si>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</si>
  <si>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</si>
  <si>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</si>
  <si>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</si>
  <si>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</si>
  <si>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</si>
  <si>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</si>
  <si>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</si>
  <si>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</si>
  <si>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</si>
  <si>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</si>
  <si>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</si>
  <si>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</si>
  <si>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</si>
  <si>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</si>
  <si>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</si>
  <si>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</si>
  <si>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</si>
  <si>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</si>
  <si>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</si>
  <si>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</si>
  <si>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</si>
  <si>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</si>
  <si>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</si>
  <si>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</si>
  <si>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</si>
  <si>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</si>
  <si>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</si>
  <si>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</si>
  <si>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</si>
  <si>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</si>
  <si>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</si>
  <si>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</si>
  <si>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</si>
  <si>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</si>
  <si>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</si>
  <si>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</si>
  <si>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</si>
  <si>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</si>
  <si>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</si>
  <si>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</si>
  <si>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</si>
  <si>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</si>
  <si>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</si>
  <si>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</si>
  <si>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</si>
  <si>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</si>
  <si>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</si>
  <si>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</si>
  <si>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</si>
  <si>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</si>
  <si>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</si>
  <si>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</si>
  <si>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</si>
  <si>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</si>
  <si>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</si>
  <si>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</si>
  <si>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</si>
  <si>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</si>
  <si>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</si>
  <si>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</si>
  <si>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</si>
  <si>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</si>
  <si>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</si>
  <si>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</si>
  <si>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</si>
  <si>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</si>
  <si>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</si>
  <si>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</si>
  <si>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</si>
  <si>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</si>
  <si>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</si>
  <si>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</si>
  <si>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</si>
  <si>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</si>
  <si>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</si>
  <si>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</si>
  <si>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</si>
  <si>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</si>
  <si>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</si>
  <si>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</si>
  <si>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</si>
  <si>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</si>
  <si>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</si>
  <si>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</si>
  <si>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</si>
  <si>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</si>
  <si>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</si>
  <si>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</si>
  <si>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</si>
  <si>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</si>
  <si>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</si>
  <si>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</si>
  <si>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</si>
  <si>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</si>
  <si>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</si>
  <si>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</si>
  <si>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</si>
  <si>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</si>
  <si>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</si>
  <si>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</si>
  <si>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</si>
  <si>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</si>
  <si>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</si>
  <si>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</si>
  <si>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</si>
  <si>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</si>
  <si>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</si>
  <si>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</si>
  <si>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</si>
  <si>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</si>
  <si>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</si>
  <si>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</si>
  <si>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</si>
  <si>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</si>
  <si>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</si>
  <si>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</si>
  <si>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</si>
  <si>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</si>
  <si>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</si>
  <si>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</si>
  <si>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</si>
  <si>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</si>
  <si>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</si>
  <si>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</si>
  <si>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</si>
  <si>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</si>
  <si>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</si>
  <si>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</si>
  <si>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</si>
  <si>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</si>
  <si>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</si>
  <si>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</si>
  <si>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</si>
  <si>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</si>
  <si>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</si>
  <si>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</si>
  <si>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</si>
  <si>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</si>
  <si>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</si>
  <si>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</si>
  <si>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</si>
  <si>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</si>
  <si>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</si>
  <si>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</si>
  <si>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</si>
  <si>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</si>
  <si>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</si>
  <si>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</si>
  <si>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</si>
  <si>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</si>
  <si>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</si>
  <si>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</si>
  <si>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</si>
  <si>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</si>
  <si>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</si>
  <si>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</si>
  <si>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</si>
  <si>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</si>
  <si>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</si>
  <si>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</si>
  <si>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</si>
  <si>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</si>
  <si>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</si>
  <si>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</si>
  <si>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</si>
  <si>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</si>
  <si>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</si>
  <si>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</si>
  <si>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</si>
  <si>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</si>
  <si>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</si>
  <si>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</si>
  <si>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</si>
  <si>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</si>
  <si>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</si>
  <si>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</si>
  <si>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</si>
  <si>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</si>
  <si>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</si>
  <si>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</si>
  <si>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</si>
  <si>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</si>
  <si>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</si>
  <si>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</si>
  <si>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</si>
  <si>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</si>
  <si>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</si>
  <si>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</si>
  <si>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</si>
  <si>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</si>
  <si>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</si>
  <si>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</si>
  <si>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</si>
  <si>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</si>
  <si>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</si>
  <si>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</si>
  <si>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</si>
  <si>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</si>
  <si>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</si>
  <si>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</si>
  <si>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</si>
  <si>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</si>
  <si>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</si>
  <si>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</si>
  <si>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</si>
  <si>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</si>
  <si>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</si>
  <si>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</si>
  <si>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</si>
  <si>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</si>
  <si>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</si>
  <si>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</si>
  <si>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</si>
  <si>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</si>
  <si>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</si>
  <si>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</si>
  <si>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</si>
  <si>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</si>
  <si>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</si>
  <si>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</si>
  <si>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</si>
  <si>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</si>
  <si>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</si>
  <si>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</si>
  <si>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</si>
  <si>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</si>
  <si>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</si>
  <si>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</si>
  <si>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</si>
  <si>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</si>
  <si>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</si>
  <si>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</si>
  <si>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</si>
  <si>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</si>
  <si>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</si>
  <si>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</si>
  <si>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</si>
  <si>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</si>
  <si>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</si>
  <si>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</si>
  <si>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</si>
  <si>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</si>
  <si>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</si>
  <si>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</si>
  <si>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</si>
  <si>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</si>
  <si>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</si>
  <si>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</si>
  <si>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</si>
  <si>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</si>
  <si>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</si>
  <si>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</si>
  <si>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</si>
  <si>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</si>
  <si>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</si>
  <si>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</si>
  <si>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</si>
  <si>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</si>
  <si>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</si>
  <si>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</si>
  <si>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</si>
  <si>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</si>
  <si>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</si>
  <si>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</si>
  <si>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</si>
  <si>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</si>
  <si>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</si>
  <si>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</si>
  <si>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</si>
  <si>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</si>
  <si>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</si>
  <si>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</si>
  <si>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</si>
  <si>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</si>
  <si>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</si>
  <si>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</si>
  <si>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</si>
  <si>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</si>
  <si>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</si>
  <si>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</si>
  <si>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</si>
  <si>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</si>
  <si>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</si>
  <si>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</si>
  <si>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</si>
  <si>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</si>
  <si>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</si>
  <si>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</si>
  <si>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</si>
  <si>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</si>
  <si>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</si>
  <si>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</si>
  <si>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</si>
  <si>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</si>
  <si>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</si>
  <si>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</si>
  <si>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</si>
  <si>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</si>
  <si>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</si>
  <si>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</si>
  <si>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</si>
  <si>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</si>
  <si>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</si>
  <si>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</si>
  <si>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</si>
  <si>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</si>
  <si>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</si>
  <si>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</si>
  <si>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</si>
  <si>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</si>
  <si>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</si>
  <si>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</si>
  <si>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</si>
  <si>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</si>
  <si>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</si>
  <si>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</si>
  <si>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</si>
  <si>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</si>
  <si>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</si>
  <si>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</si>
  <si>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</si>
  <si>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</si>
  <si>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</si>
  <si>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</si>
  <si>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</si>
  <si>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</si>
  <si>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</si>
  <si>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</si>
  <si>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</si>
  <si>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</si>
  <si>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</si>
  <si>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</si>
  <si>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</si>
  <si>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</si>
  <si>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</si>
  <si>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</si>
  <si>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</si>
  <si>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</si>
  <si>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</si>
  <si>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</si>
  <si>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</si>
  <si>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</si>
  <si>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</si>
  <si>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</si>
  <si>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</si>
  <si>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</si>
  <si>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</si>
  <si>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</si>
  <si>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</si>
  <si>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</si>
  <si>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</si>
  <si>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</si>
  <si>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</si>
  <si>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</si>
  <si>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</si>
  <si>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</si>
  <si>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</si>
  <si>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</si>
  <si>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</si>
  <si>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</si>
  <si>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</si>
  <si>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</si>
  <si>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</si>
  <si>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</si>
  <si>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</si>
  <si>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</si>
  <si>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</si>
  <si>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</si>
  <si>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</si>
  <si>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</si>
  <si>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</si>
  <si>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</si>
  <si>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</si>
  <si>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</si>
  <si>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</si>
  <si>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</si>
  <si>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</si>
  <si>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</si>
  <si>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</si>
  <si>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</si>
  <si>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</si>
  <si>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</si>
  <si>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</si>
  <si>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</si>
  <si>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</si>
  <si>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</si>
  <si>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</si>
  <si>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</si>
  <si>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</si>
  <si>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</si>
  <si>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</si>
  <si>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</si>
  <si>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</si>
  <si>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</si>
  <si>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</si>
  <si>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</si>
  <si>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</si>
  <si>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</si>
  <si>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</si>
  <si>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</si>
  <si>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</si>
  <si>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</si>
  <si>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</si>
  <si>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</si>
  <si>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</si>
  <si>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</si>
  <si>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</si>
  <si>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</si>
  <si>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</si>
  <si>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</si>
  <si>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</si>
  <si>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</si>
  <si>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</si>
  <si>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</si>
  <si>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</si>
  <si>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</si>
  <si>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</si>
  <si>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</si>
  <si>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</si>
  <si>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</si>
  <si>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</si>
  <si>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</si>
  <si>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</si>
  <si>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</si>
  <si>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</si>
  <si>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</si>
  <si>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</si>
  <si>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</si>
  <si>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</si>
  <si>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</si>
  <si>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</si>
  <si>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</si>
  <si>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</si>
  <si>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</si>
  <si>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</si>
  <si>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</si>
  <si>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</si>
  <si>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</si>
  <si>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</si>
  <si>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</si>
  <si>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</si>
  <si>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</si>
  <si>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</si>
  <si>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</si>
  <si>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</si>
  <si>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</si>
  <si>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</si>
  <si>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</si>
  <si>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</si>
  <si>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</si>
  <si>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</si>
  <si>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</si>
  <si>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</si>
  <si>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</si>
  <si>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</si>
  <si>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</si>
  <si>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</si>
  <si>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</si>
  <si>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</si>
  <si>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</si>
  <si>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</si>
  <si>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</si>
  <si>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</si>
  <si>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</si>
  <si>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</si>
  <si>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</si>
  <si>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</si>
  <si>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</si>
  <si>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</si>
  <si>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</si>
  <si>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</si>
  <si>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</si>
  <si>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</si>
  <si>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</si>
  <si>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</si>
  <si>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</si>
  <si>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</si>
  <si>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</si>
  <si>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</si>
  <si>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</si>
  <si>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</si>
  <si>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</si>
  <si>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</si>
  <si>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</si>
  <si>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</si>
  <si>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</si>
  <si>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</si>
  <si>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</si>
  <si>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</si>
  <si>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</si>
  <si>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</si>
  <si>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</si>
  <si>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</si>
  <si>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</si>
  <si>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</si>
  <si>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</si>
  <si>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</si>
  <si>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</si>
  <si>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</si>
  <si>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</si>
  <si>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</si>
  <si>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</si>
  <si>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</si>
  <si>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</si>
  <si>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</si>
  <si>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</si>
  <si>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</si>
  <si>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</si>
  <si>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</si>
  <si>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</si>
  <si>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</si>
  <si>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</si>
  <si>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</si>
  <si>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</si>
  <si>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</si>
  <si>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</si>
  <si>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</si>
  <si>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</si>
  <si>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</si>
  <si>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</si>
  <si>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</si>
  <si>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</si>
  <si>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</si>
  <si>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</si>
  <si>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</si>
  <si>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</si>
  <si>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</si>
  <si>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</si>
  <si>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</si>
  <si>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</si>
  <si>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</si>
  <si>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</si>
  <si>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</si>
  <si>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</si>
  <si>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</si>
  <si>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</si>
  <si>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</si>
  <si>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</si>
  <si>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</si>
  <si>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</si>
  <si>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</si>
  <si>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</si>
  <si>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</si>
  <si>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</si>
  <si>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</si>
  <si>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</si>
  <si>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</si>
  <si>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</si>
  <si>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</si>
  <si>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</si>
  <si>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</si>
  <si>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</si>
  <si>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</si>
  <si>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</si>
  <si>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</si>
  <si>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</si>
  <si>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</si>
  <si>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</si>
  <si>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</si>
  <si>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</si>
  <si>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</si>
  <si>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</si>
  <si>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</si>
  <si>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</si>
  <si>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</si>
  <si>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</si>
  <si>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</si>
  <si>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</si>
  <si>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</si>
  <si>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</si>
  <si>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</si>
  <si>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</si>
  <si>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</si>
  <si>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</si>
  <si>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</si>
  <si>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</si>
  <si>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</si>
  <si>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</si>
  <si>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</si>
  <si>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</si>
  <si>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</si>
  <si>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</si>
  <si>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</si>
  <si>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</si>
  <si>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</si>
  <si>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</si>
  <si>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</si>
  <si>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</si>
  <si>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</si>
  <si>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</si>
  <si>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</si>
  <si>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</si>
  <si>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</si>
  <si>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</si>
  <si>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</si>
  <si>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</si>
  <si>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</si>
  <si>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</si>
  <si>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</si>
  <si>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</si>
  <si>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</si>
  <si>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</si>
  <si>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</si>
  <si>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</si>
  <si>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</si>
  <si>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</si>
  <si>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</si>
  <si>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</si>
  <si>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</si>
  <si>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</si>
  <si>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</si>
  <si>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</si>
  <si>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</si>
  <si>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</si>
  <si>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</si>
  <si>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</si>
  <si>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</si>
  <si>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</si>
  <si>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</si>
  <si>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</si>
  <si>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</si>
  <si>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</si>
  <si>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</si>
  <si>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</si>
  <si>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</si>
  <si>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</si>
  <si>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</si>
  <si>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</si>
  <si>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</si>
  <si>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</si>
  <si>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</si>
  <si>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</si>
  <si>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</si>
  <si>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</si>
  <si>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</si>
  <si>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</si>
  <si>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</si>
  <si>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</si>
  <si>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</si>
  <si>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</si>
  <si>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</si>
  <si>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</si>
  <si>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</si>
  <si>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</si>
  <si>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</si>
  <si>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</si>
  <si>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</si>
  <si>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</si>
  <si>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</si>
  <si>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</si>
  <si>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</si>
  <si>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</si>
  <si>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</si>
  <si>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</si>
  <si>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</si>
  <si>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</si>
  <si>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</si>
  <si>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</si>
  <si>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</si>
  <si>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</si>
  <si>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</si>
  <si>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</si>
  <si>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</si>
  <si>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</si>
  <si>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</si>
  <si>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</si>
  <si>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</si>
  <si>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</si>
  <si>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</si>
  <si>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</si>
  <si>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</si>
  <si>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</si>
  <si>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</si>
  <si>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</si>
  <si>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</si>
  <si>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</si>
  <si>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</si>
  <si>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</si>
  <si>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</si>
  <si>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</si>
  <si>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</si>
  <si>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</si>
  <si>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</si>
  <si>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</si>
  <si>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</si>
  <si>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</si>
  <si>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</si>
  <si>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</si>
  <si>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</si>
  <si>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</si>
  <si>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</si>
  <si>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</si>
  <si>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</si>
  <si>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</si>
  <si>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</si>
  <si>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</si>
  <si>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</si>
  <si>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</si>
  <si>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</si>
  <si>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</si>
  <si>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</si>
  <si>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</si>
  <si>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</si>
  <si>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</si>
  <si>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</si>
  <si>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</si>
  <si>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</si>
  <si>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</si>
  <si>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</si>
  <si>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</si>
  <si>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</si>
  <si>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</si>
  <si>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</si>
  <si>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</si>
  <si>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</si>
  <si>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</si>
  <si>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</si>
  <si>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</si>
  <si>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</si>
  <si>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</si>
  <si>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</si>
  <si>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</si>
  <si>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</si>
  <si>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</si>
  <si>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</si>
  <si>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</si>
  <si>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</si>
  <si>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</si>
  <si>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</si>
  <si>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</si>
  <si>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</si>
  <si>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</si>
  <si>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</si>
  <si>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</si>
  <si>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</si>
  <si>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</si>
  <si>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</si>
  <si>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</si>
  <si>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</si>
  <si>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</si>
  <si>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</si>
  <si>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</si>
  <si>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</si>
  <si>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</si>
  <si>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</si>
  <si>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</si>
  <si>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</si>
  <si>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</si>
  <si>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</si>
  <si>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</si>
  <si>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</si>
  <si>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</si>
  <si>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</si>
  <si>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</si>
  <si>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</si>
  <si>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</si>
  <si>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</si>
  <si>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</si>
  <si>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</si>
  <si>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</si>
  <si>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</si>
  <si>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</si>
  <si>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</si>
  <si>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</si>
  <si>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</si>
  <si>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</si>
  <si>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</si>
  <si>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</si>
  <si>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</si>
  <si>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</si>
  <si>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</si>
  <si>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</si>
  <si>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</si>
  <si>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</si>
  <si>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</si>
  <si>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</si>
  <si>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</si>
  <si>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</si>
  <si>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</si>
  <si>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</si>
  <si>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</si>
  <si>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</si>
  <si>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</si>
  <si>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</si>
  <si>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</si>
  <si>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</si>
  <si>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</si>
  <si>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</si>
  <si>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</si>
  <si>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</si>
  <si>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</si>
  <si>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</si>
  <si>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</si>
  <si>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</si>
  <si>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</si>
  <si>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</si>
  <si>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</si>
  <si>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</si>
  <si>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</si>
  <si>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</si>
  <si>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</si>
  <si>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</si>
  <si>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</si>
  <si>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</si>
  <si>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</si>
  <si>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</si>
  <si>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</si>
  <si>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</si>
  <si>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</si>
  <si>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</si>
  <si>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</si>
  <si>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</si>
  <si>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</si>
  <si>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</si>
  <si>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</si>
  <si>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</si>
  <si>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</si>
  <si>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</si>
  <si>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</si>
  <si>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</si>
  <si>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</si>
  <si>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</si>
  <si>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</si>
  <si>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</si>
  <si>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</si>
  <si>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</si>
  <si>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</si>
  <si>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</si>
  <si>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</si>
  <si>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</si>
  <si>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</si>
  <si>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</si>
  <si>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</si>
  <si>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</si>
  <si>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</si>
  <si>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</si>
  <si>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</si>
  <si>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</si>
  <si>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</si>
  <si>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</si>
  <si>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</si>
  <si>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</si>
  <si>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</si>
  <si>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</si>
  <si>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</si>
  <si>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</si>
  <si>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</si>
  <si>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</si>
  <si>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</si>
  <si>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</si>
  <si>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</si>
  <si>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</si>
  <si>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</si>
  <si>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</si>
  <si>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</si>
  <si>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</si>
  <si>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</si>
  <si>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</si>
  <si>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</si>
  <si>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</si>
  <si>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</si>
  <si>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</si>
  <si>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</si>
  <si>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</si>
  <si>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</si>
  <si>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</si>
  <si>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</si>
  <si>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</si>
  <si>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</si>
  <si>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</si>
  <si>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</si>
  <si>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</si>
  <si>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</si>
  <si>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</si>
  <si>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</si>
  <si>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</si>
  <si>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</si>
  <si>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</si>
  <si>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</si>
  <si>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</si>
  <si>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</si>
  <si>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</si>
  <si>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</si>
  <si>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</si>
  <si>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</si>
  <si>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</si>
  <si>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</si>
  <si>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</si>
  <si>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</si>
  <si>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</si>
  <si>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</si>
  <si>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</si>
  <si>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</si>
  <si>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</si>
  <si>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</si>
  <si>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</si>
  <si>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</si>
  <si>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</si>
  <si>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</si>
  <si>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</si>
  <si>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</si>
  <si>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</si>
  <si>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</si>
  <si>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</si>
  <si>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</si>
  <si>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</si>
  <si>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</si>
  <si>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</si>
  <si>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</si>
  <si>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</si>
  <si>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</si>
  <si>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</si>
  <si>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</si>
  <si>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</si>
  <si>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</si>
  <si>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</si>
  <si>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</si>
  <si>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</si>
  <si>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</si>
  <si>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</si>
  <si>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</si>
  <si>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</si>
  <si>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</si>
  <si>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</si>
  <si>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</si>
  <si>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</si>
  <si>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</si>
  <si>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</si>
  <si>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</si>
  <si>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</si>
  <si>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</si>
  <si>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</si>
  <si>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</si>
  <si>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</si>
  <si>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</si>
  <si>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</si>
  <si>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</si>
  <si>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</si>
  <si>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</si>
  <si>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</si>
  <si>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</si>
  <si>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</si>
  <si>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</si>
  <si>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</si>
  <si>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</si>
  <si>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</si>
  <si>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</si>
  <si>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</si>
  <si>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</si>
  <si>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</si>
  <si>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</si>
  <si>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</si>
  <si>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</si>
  <si>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</si>
  <si>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</si>
  <si>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</si>
  <si>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</si>
  <si>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</si>
  <si>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</si>
  <si>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</si>
  <si>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</si>
  <si>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</si>
  <si>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</si>
  <si>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</si>
  <si>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</si>
  <si>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</si>
  <si>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</si>
  <si>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</si>
  <si>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</si>
  <si>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</si>
  <si>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</si>
  <si>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</si>
  <si>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</si>
  <si>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</si>
  <si>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</si>
  <si>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</si>
  <si>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</si>
  <si>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</si>
  <si>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</si>
  <si>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</si>
  <si>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</si>
  <si>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</si>
  <si>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</si>
  <si>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</si>
  <si>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</si>
  <si>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</si>
  <si>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</si>
  <si>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</si>
  <si>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</si>
  <si>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</si>
  <si>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</si>
  <si>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</si>
  <si>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</si>
  <si>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</si>
  <si>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</si>
  <si>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</si>
  <si>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</si>
  <si>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</si>
  <si>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</si>
  <si>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</si>
  <si>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</si>
  <si>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</si>
  <si>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</si>
  <si>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</si>
  <si>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</si>
  <si>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</si>
  <si>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</si>
  <si>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</si>
  <si>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</si>
  <si>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</si>
  <si>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</si>
  <si>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</si>
  <si>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</si>
  <si>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</si>
  <si>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</si>
  <si>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</si>
  <si>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</si>
  <si>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</si>
  <si>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</si>
  <si>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</si>
  <si>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</si>
  <si>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</si>
  <si>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</si>
  <si>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</si>
  <si>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</si>
  <si>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</si>
  <si>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</si>
  <si>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</si>
  <si>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</si>
  <si>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</si>
  <si>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</si>
  <si>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</si>
  <si>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</si>
  <si>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</si>
  <si>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</si>
  <si>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</si>
  <si>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</si>
  <si>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</si>
  <si>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</si>
  <si>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</si>
  <si>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</si>
  <si>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</si>
  <si>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</si>
  <si>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</si>
  <si>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</si>
  <si>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</si>
  <si>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</si>
  <si>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</si>
  <si>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</si>
  <si>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</si>
  <si>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</si>
  <si>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</si>
  <si>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</si>
  <si>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</si>
  <si>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</si>
  <si>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</si>
  <si>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</si>
  <si>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</si>
  <si>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</si>
  <si>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</si>
  <si>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</si>
  <si>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</si>
  <si>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</si>
  <si>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</si>
  <si>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</si>
  <si>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</si>
  <si>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</si>
  <si>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</si>
  <si>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</si>
  <si>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</si>
  <si>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</si>
  <si>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</si>
  <si>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</si>
  <si>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</si>
  <si>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</si>
  <si>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</si>
  <si>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</si>
  <si>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</si>
  <si>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</si>
  <si>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</si>
  <si>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</si>
  <si>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</si>
  <si>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</si>
  <si>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</si>
  <si>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</si>
  <si>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</si>
  <si>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</si>
  <si>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</si>
  <si>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</si>
  <si>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</si>
  <si>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</si>
  <si>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</si>
  <si>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</si>
  <si>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</si>
  <si>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</si>
  <si>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</si>
  <si>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</si>
  <si>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</si>
  <si>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</si>
  <si>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</si>
  <si>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</si>
  <si>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</si>
  <si>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</si>
  <si>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</si>
  <si>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</si>
  <si>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</si>
  <si>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</si>
  <si>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</si>
  <si>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</si>
  <si>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</si>
  <si>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</si>
  <si>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</si>
  <si>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</si>
  <si>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</si>
  <si>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</si>
  <si>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</si>
  <si>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</si>
  <si>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</si>
  <si>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</si>
  <si>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</si>
  <si>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</si>
  <si>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</si>
  <si>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</si>
  <si>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</si>
  <si>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</si>
  <si>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</si>
  <si>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</si>
  <si>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</si>
  <si>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</si>
  <si>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</si>
  <si>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</si>
  <si>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</si>
  <si>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</si>
  <si>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</si>
  <si>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</si>
  <si>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</si>
  <si>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</si>
  <si>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</si>
  <si>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</si>
  <si>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</si>
  <si>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</si>
  <si>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</si>
  <si>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</si>
  <si>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</si>
  <si>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</si>
  <si>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</si>
  <si>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</si>
  <si>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</si>
  <si>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</si>
  <si>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</si>
  <si>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</si>
  <si>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</si>
  <si>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</si>
  <si>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</si>
  <si>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</si>
  <si>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</si>
  <si>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</si>
  <si>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</si>
  <si>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</si>
  <si>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</si>
  <si>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</si>
  <si>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</si>
  <si>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</si>
  <si>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</si>
  <si>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</si>
  <si>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</si>
  <si>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</si>
  <si>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</si>
  <si>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</si>
  <si>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</si>
  <si>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</si>
  <si>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</si>
  <si>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</si>
  <si>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</si>
  <si>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</si>
  <si>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</si>
  <si>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</si>
  <si>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</si>
  <si>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</si>
  <si>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</si>
  <si>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</si>
  <si>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</si>
  <si>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</si>
  <si>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</si>
  <si>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</si>
  <si>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</si>
  <si>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</si>
  <si>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</si>
  <si>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</si>
  <si>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</si>
  <si>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</si>
  <si>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</si>
  <si>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</si>
  <si>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</si>
  <si>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</si>
  <si>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</si>
  <si>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</si>
  <si>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</si>
  <si>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</si>
  <si>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</si>
  <si>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</si>
  <si>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</si>
  <si>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</si>
  <si>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</si>
  <si>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</si>
  <si>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</si>
  <si>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</si>
  <si>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</si>
  <si>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</si>
  <si>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</si>
  <si>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</si>
  <si>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</si>
  <si>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</si>
  <si>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</si>
  <si>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</si>
  <si>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</si>
  <si>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</si>
  <si>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</si>
  <si>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</si>
  <si>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</si>
  <si>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</si>
  <si>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</si>
  <si>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</si>
  <si>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</si>
  <si>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</si>
  <si>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</si>
  <si>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</si>
  <si>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</si>
  <si>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</si>
  <si>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</si>
  <si>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</si>
  <si>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</si>
  <si>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</si>
  <si>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</si>
  <si>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</si>
  <si>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</si>
  <si>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</si>
  <si>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</si>
  <si>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</si>
  <si>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</si>
  <si>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</si>
  <si>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</si>
  <si>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</si>
  <si>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</si>
  <si>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</si>
  <si>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</si>
  <si>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</si>
  <si>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</si>
  <si>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</si>
  <si>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</si>
  <si>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</si>
  <si>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</si>
  <si>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</si>
  <si>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</si>
  <si>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</si>
  <si>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</si>
  <si>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</si>
  <si>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</si>
  <si>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</si>
  <si>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</si>
  <si>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</si>
  <si>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</si>
  <si>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</si>
  <si>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</si>
  <si>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</si>
  <si>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</si>
  <si>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</si>
  <si>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</si>
  <si>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</si>
  <si>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</si>
  <si>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</si>
  <si>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</si>
  <si>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</si>
  <si>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</si>
  <si>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</si>
  <si>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</si>
  <si>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</si>
  <si>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</si>
  <si>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</si>
  <si>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</si>
  <si>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</si>
  <si>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</si>
  <si>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</si>
  <si>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</si>
  <si>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</si>
  <si>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</si>
  <si>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</si>
  <si>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</si>
  <si>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</si>
  <si>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</si>
  <si>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</si>
  <si>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</si>
  <si>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</si>
  <si>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</si>
  <si>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</si>
  <si>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</si>
  <si>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</si>
  <si>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</si>
  <si>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</si>
  <si>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</si>
  <si>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</si>
  <si>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</si>
  <si>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</si>
  <si>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</si>
  <si>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</si>
  <si>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</si>
  <si>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</si>
  <si>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</si>
  <si>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</si>
  <si>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</si>
  <si>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</si>
  <si>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</si>
  <si>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</si>
  <si>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</si>
  <si>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</si>
  <si>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</si>
  <si>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</si>
  <si>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</si>
  <si>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</si>
  <si>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</si>
  <si>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</si>
  <si>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</si>
  <si>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</si>
  <si>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</si>
  <si>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</si>
  <si>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</si>
  <si>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</si>
  <si>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</si>
  <si>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</si>
  <si>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</si>
  <si>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</si>
  <si>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</si>
  <si>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</si>
  <si>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</si>
  <si>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</si>
  <si>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</si>
  <si>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</si>
  <si>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</si>
  <si>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</si>
  <si>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</si>
  <si>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</si>
  <si>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</si>
  <si>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</si>
  <si>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</si>
  <si>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</si>
  <si>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</si>
  <si>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</si>
  <si>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</si>
  <si>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</si>
  <si>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</si>
  <si>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</si>
  <si>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</si>
  <si>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</si>
  <si>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</si>
  <si>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</si>
  <si>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</si>
  <si>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</si>
  <si>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</si>
  <si>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</si>
  <si>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</si>
  <si>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</si>
  <si>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</si>
  <si>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</si>
  <si>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</si>
  <si>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</si>
  <si>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</si>
  <si>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</si>
  <si>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</si>
  <si>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</si>
  <si>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</si>
  <si>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</si>
  <si>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</si>
  <si>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</si>
  <si>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</si>
  <si>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</si>
  <si>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</si>
  <si>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</si>
  <si>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</si>
  <si>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</si>
  <si>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</si>
  <si>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</si>
  <si>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</si>
  <si>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</si>
  <si>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</si>
  <si>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</si>
  <si>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</si>
  <si>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</si>
  <si>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</si>
  <si>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</si>
  <si>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</si>
  <si>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</si>
  <si>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</si>
  <si>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</si>
  <si>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</si>
  <si>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</si>
  <si>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</si>
  <si>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</si>
  <si>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</si>
  <si>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</si>
  <si>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</si>
  <si>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</si>
  <si>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</si>
  <si>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</si>
  <si>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</si>
  <si>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</si>
  <si>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</si>
  <si>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</si>
  <si>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</si>
  <si>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</si>
  <si>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</si>
  <si>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</si>
  <si>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</si>
  <si>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</si>
  <si>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</si>
  <si>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</si>
  <si>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</si>
  <si>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</si>
  <si>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</si>
  <si>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</si>
  <si>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</si>
  <si>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</si>
  <si>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</si>
  <si>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</si>
  <si>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</si>
  <si>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</si>
  <si>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</si>
  <si>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</si>
  <si>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</si>
  <si>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</si>
  <si>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</si>
  <si>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</si>
  <si>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</si>
  <si>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</si>
  <si>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</si>
  <si>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</si>
  <si>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</si>
  <si>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</si>
  <si>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</si>
  <si>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</si>
  <si>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</si>
  <si>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</si>
  <si>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</si>
  <si>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</si>
  <si>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</si>
  <si>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</si>
  <si>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</si>
  <si>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</si>
  <si>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</si>
  <si>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</si>
  <si>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</si>
  <si>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</si>
  <si>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</si>
  <si>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</si>
  <si>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</si>
  <si>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</si>
  <si>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</si>
  <si>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</si>
  <si>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</si>
  <si>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</si>
  <si>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</si>
  <si>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</si>
  <si>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</si>
  <si>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</si>
  <si>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</si>
  <si>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</si>
  <si>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</si>
  <si>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</si>
  <si>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</si>
  <si>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</si>
  <si>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</si>
  <si>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</si>
  <si>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</si>
  <si>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</si>
  <si>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</si>
  <si>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</si>
  <si>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</si>
  <si>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</si>
  <si>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</si>
  <si>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</si>
  <si>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</si>
  <si>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</si>
  <si>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</si>
  <si>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</si>
  <si>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</si>
  <si>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</si>
  <si>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</si>
  <si>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</si>
  <si>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</si>
  <si>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</si>
  <si>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</si>
  <si>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</si>
  <si>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</si>
  <si>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</si>
  <si>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</si>
  <si>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</si>
  <si>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</si>
  <si>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</si>
  <si>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</si>
  <si>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</si>
  <si>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</si>
  <si>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</si>
  <si>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</si>
  <si>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</si>
  <si>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</si>
  <si>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</si>
  <si>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</si>
  <si>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</si>
  <si>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</si>
  <si>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</si>
  <si>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</si>
  <si>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</si>
  <si>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</si>
  <si>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</si>
  <si>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</si>
  <si>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</si>
  <si>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</si>
  <si>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</si>
  <si>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</si>
  <si>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</si>
  <si>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</si>
  <si>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</si>
  <si>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</si>
  <si>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</si>
  <si>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</si>
  <si>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</si>
  <si>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</si>
  <si>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</si>
  <si>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</si>
  <si>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</si>
  <si>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</si>
  <si>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</si>
  <si>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</si>
  <si>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</si>
  <si>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</si>
  <si>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</si>
  <si>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</si>
  <si>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</si>
  <si>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</si>
  <si>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</si>
  <si>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</si>
  <si>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</si>
  <si>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</si>
  <si>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</si>
  <si>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</si>
  <si>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</si>
  <si>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</si>
  <si>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</si>
  <si>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</si>
  <si>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</si>
  <si>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</si>
  <si>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</si>
  <si>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</si>
  <si>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</si>
  <si>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</si>
  <si>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</si>
  <si>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</si>
  <si>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</si>
  <si>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</si>
  <si>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</si>
  <si>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</si>
  <si>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</si>
  <si>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</si>
  <si>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</si>
  <si>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</si>
  <si>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</si>
  <si>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</si>
  <si>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</si>
  <si>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</si>
  <si>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</si>
  <si>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</si>
  <si>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</si>
  <si>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</si>
  <si>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</si>
  <si>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</si>
  <si>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</si>
  <si>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</si>
  <si>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</si>
  <si>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</si>
  <si>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</si>
  <si>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</si>
  <si>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</si>
  <si>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</si>
  <si>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</si>
  <si>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</si>
  <si>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</si>
  <si>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</si>
  <si>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</si>
  <si>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</si>
  <si>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</si>
  <si>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</si>
  <si>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</si>
  <si>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</si>
  <si>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</si>
  <si>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</si>
  <si>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</si>
  <si>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</si>
  <si>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</si>
  <si>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</si>
  <si>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</si>
  <si>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</si>
  <si>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</si>
  <si>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</si>
  <si>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</si>
  <si>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</si>
  <si>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</si>
  <si>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</si>
  <si>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</si>
  <si>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</si>
  <si>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</si>
  <si>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</si>
  <si>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</si>
  <si>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</si>
  <si>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</si>
  <si>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</si>
  <si>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</si>
  <si>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</si>
  <si>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</si>
  <si>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</si>
  <si>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</si>
  <si>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</si>
  <si>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</si>
  <si>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</si>
  <si>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</si>
  <si>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</si>
  <si>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</si>
  <si>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</si>
  <si>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</si>
  <si>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</si>
  <si>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</si>
  <si>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</si>
  <si>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</si>
  <si>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</si>
  <si>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</si>
  <si>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</si>
  <si>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</si>
  <si>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</si>
  <si>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</si>
  <si>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</si>
  <si>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</si>
  <si>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</si>
  <si>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</si>
  <si>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</si>
  <si>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</si>
  <si>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</si>
  <si>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</si>
  <si>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</si>
  <si>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</si>
  <si>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</si>
  <si>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</si>
  <si>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</si>
  <si>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</si>
  <si>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</si>
  <si>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</si>
  <si>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</si>
  <si>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</si>
  <si>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</si>
  <si>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</si>
  <si>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</si>
  <si>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</si>
  <si>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</si>
  <si>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</si>
  <si>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</si>
  <si>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</si>
  <si>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</si>
  <si>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</si>
  <si>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</si>
  <si>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</si>
  <si>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</si>
  <si>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</si>
  <si>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</si>
  <si>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</si>
  <si>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</si>
  <si>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</si>
  <si>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</si>
  <si>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</si>
  <si>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</si>
  <si>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</si>
  <si>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</si>
  <si>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</si>
  <si>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</si>
  <si>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</si>
  <si>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</si>
  <si>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</si>
  <si>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</si>
  <si>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</si>
  <si>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</si>
  <si>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</si>
  <si>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</si>
  <si>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</si>
  <si>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</si>
  <si>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</si>
  <si>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</si>
  <si>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</si>
  <si>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</si>
  <si>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</si>
  <si>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</si>
  <si>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</si>
  <si>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</si>
  <si>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</si>
  <si>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</si>
  <si>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</si>
  <si>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</si>
  <si>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</si>
  <si>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</si>
  <si>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</si>
  <si>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</si>
  <si>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</si>
  <si>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</si>
  <si>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</si>
  <si>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</si>
  <si>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</si>
  <si>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</si>
  <si>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</si>
  <si>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</si>
  <si>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</si>
  <si>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</si>
  <si>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</si>
  <si>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</si>
  <si>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</si>
  <si>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</si>
  <si>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</si>
  <si>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</si>
  <si>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</si>
  <si>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</si>
  <si>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</si>
  <si>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</si>
  <si>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</si>
  <si>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</si>
  <si>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</si>
  <si>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</si>
  <si>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</si>
  <si>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</si>
  <si>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</si>
  <si>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</si>
  <si>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</si>
  <si>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</si>
  <si>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</si>
  <si>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</si>
  <si>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</si>
  <si>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</si>
  <si>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</si>
  <si>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</si>
  <si>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</si>
  <si>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</si>
  <si>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</si>
  <si>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</si>
  <si>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</si>
  <si>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</si>
  <si>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</si>
  <si>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</si>
  <si>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</si>
  <si>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</si>
  <si>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</si>
  <si>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</si>
  <si>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</si>
  <si>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</si>
  <si>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</si>
  <si>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</si>
  <si>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</si>
  <si>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</si>
  <si>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</si>
  <si>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</si>
  <si>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</si>
  <si>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</si>
  <si>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</si>
  <si>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</si>
  <si>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</si>
  <si>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</si>
  <si>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</si>
  <si>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</si>
  <si>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</si>
  <si>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</si>
  <si>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</si>
  <si>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</si>
  <si>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</si>
  <si>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</si>
  <si>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</si>
  <si>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</si>
  <si>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</si>
  <si>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</si>
  <si>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</si>
  <si>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</si>
  <si>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</si>
  <si>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</si>
  <si>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</si>
  <si>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</si>
  <si>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</si>
  <si>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</si>
  <si>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</si>
  <si>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</si>
  <si>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</si>
  <si>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</si>
  <si>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</si>
  <si>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</si>
  <si>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</si>
  <si>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</si>
  <si>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</si>
  <si>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</si>
  <si>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</si>
  <si>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</si>
  <si>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</si>
  <si>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</si>
  <si>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</si>
  <si>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</si>
  <si>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</si>
  <si>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</si>
  <si>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</si>
  <si>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</si>
  <si>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</si>
  <si>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</si>
  <si>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</si>
  <si>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</si>
  <si>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</si>
  <si>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</si>
  <si>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</si>
  <si>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</si>
  <si>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</si>
  <si>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</si>
  <si>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</si>
  <si>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</si>
  <si>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</si>
  <si>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</si>
  <si>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</si>
  <si>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</si>
  <si>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</si>
  <si>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</si>
  <si>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</si>
  <si>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</si>
  <si>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</si>
  <si>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</si>
  <si>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</si>
  <si>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</si>
  <si>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</si>
  <si>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</si>
  <si>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</si>
  <si>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</si>
  <si>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</si>
  <si>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</si>
  <si>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</si>
  <si>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</si>
  <si>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</si>
  <si>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</si>
  <si>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</si>
  <si>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</si>
  <si>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</si>
  <si>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</si>
  <si>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</si>
  <si>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</si>
  <si>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</si>
  <si>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</si>
  <si>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</si>
  <si>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</si>
  <si>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</si>
  <si>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</si>
  <si>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</si>
  <si>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</si>
  <si>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</si>
  <si>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</si>
  <si>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</si>
  <si>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</si>
  <si>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</si>
  <si>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</si>
  <si>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</si>
  <si>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</si>
  <si>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</si>
  <si>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</si>
  <si>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</si>
  <si>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</si>
  <si>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</si>
  <si>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</si>
  <si>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</si>
  <si>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</si>
  <si>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</si>
  <si>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</si>
  <si>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</si>
  <si>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</si>
  <si>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</si>
  <si>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</si>
  <si>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</si>
  <si>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</si>
  <si>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</si>
  <si>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</si>
  <si>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</si>
  <si>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</si>
  <si>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</si>
  <si>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</si>
  <si>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</si>
  <si>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</si>
  <si>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</si>
  <si>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</si>
  <si>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</si>
  <si>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</si>
  <si>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</si>
  <si>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</si>
  <si>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</si>
  <si>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</si>
  <si>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</si>
  <si>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</si>
  <si>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</si>
  <si>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</si>
  <si>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</si>
  <si>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</si>
  <si>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</si>
  <si>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</si>
  <si>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</si>
  <si>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</si>
  <si>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</si>
  <si>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</si>
  <si>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</si>
  <si>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</si>
  <si>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</si>
  <si>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</si>
  <si>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</si>
  <si>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</si>
  <si>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</si>
  <si>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</si>
  <si>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</si>
  <si>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</si>
  <si>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</si>
  <si>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</si>
  <si>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</si>
  <si>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</si>
  <si>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</si>
  <si>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</si>
  <si>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</si>
  <si>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</si>
  <si>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</si>
  <si>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</si>
  <si>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</si>
  <si>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</si>
  <si>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</si>
  <si>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</si>
  <si>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</si>
  <si>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</si>
  <si>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</si>
  <si>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</si>
  <si>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</si>
  <si>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</si>
  <si>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</si>
  <si>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</si>
  <si>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</si>
  <si>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</si>
  <si>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</si>
  <si>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</si>
  <si>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</si>
  <si>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</si>
  <si>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</si>
  <si>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</si>
  <si>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</si>
  <si>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</si>
  <si>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</si>
  <si>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</si>
  <si>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</si>
  <si>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</si>
  <si>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</si>
  <si>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</si>
  <si>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</si>
  <si>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</si>
  <si>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</si>
  <si>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</si>
  <si>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</si>
  <si>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</si>
  <si>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</si>
  <si>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</si>
  <si>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</si>
  <si>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</si>
  <si>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</si>
  <si>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</si>
  <si>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</si>
  <si>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</si>
  <si>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</si>
  <si>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</si>
  <si>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</si>
  <si>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</si>
  <si>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</si>
  <si>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</si>
  <si>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</si>
  <si>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</si>
  <si>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</si>
  <si>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</si>
  <si>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</si>
  <si>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</si>
  <si>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</si>
  <si>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</si>
  <si>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</si>
  <si>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</si>
  <si>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</si>
  <si>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</si>
  <si>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</si>
  <si>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</si>
  <si>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</si>
  <si>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</si>
  <si>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</si>
  <si>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</si>
  <si>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</si>
  <si>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</si>
  <si>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</si>
  <si>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</si>
  <si>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</si>
  <si>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</si>
  <si>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</si>
  <si>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</si>
  <si>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</si>
  <si>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</si>
  <si>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</si>
  <si>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</si>
  <si>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</si>
  <si>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</si>
  <si>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</si>
  <si>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</si>
  <si>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</si>
  <si>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</si>
  <si>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</si>
  <si>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</si>
  <si>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</si>
  <si>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</si>
  <si>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</si>
  <si>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</si>
  <si>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</si>
  <si>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</si>
  <si>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</si>
  <si>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</si>
  <si>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</si>
  <si>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</si>
  <si>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</si>
  <si>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</si>
  <si>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</si>
  <si>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</si>
  <si>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</si>
  <si>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</si>
  <si>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</si>
  <si>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</si>
  <si>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</si>
  <si>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</si>
  <si>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</si>
  <si>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</si>
  <si>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</si>
  <si>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</si>
  <si>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</si>
  <si>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</si>
  <si>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</si>
  <si>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</si>
  <si>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</si>
  <si>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</si>
  <si>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</si>
  <si>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</si>
  <si>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</si>
  <si>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</si>
  <si>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</si>
  <si>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</si>
  <si>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</si>
  <si>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</si>
  <si>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</si>
  <si>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</si>
  <si>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</si>
  <si>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</si>
  <si>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</si>
  <si>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</si>
  <si>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</si>
  <si>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</si>
  <si>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</si>
  <si>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</si>
  <si>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</si>
  <si>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</si>
  <si>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</si>
  <si>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</si>
  <si>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</si>
  <si>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</si>
  <si>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</si>
  <si>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</si>
  <si>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</si>
  <si>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</si>
  <si>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</si>
  <si>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</si>
  <si>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</si>
  <si>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</si>
  <si>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</si>
  <si>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</si>
  <si>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</si>
  <si>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</si>
  <si>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</si>
  <si>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</si>
  <si>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</si>
  <si>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</si>
  <si>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</si>
  <si>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</si>
  <si>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</si>
  <si>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</si>
  <si>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</si>
  <si>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</si>
  <si>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</si>
  <si>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</si>
  <si>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</si>
  <si>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</si>
  <si>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</si>
  <si>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</si>
  <si>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</si>
  <si>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</si>
  <si>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</si>
  <si>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</si>
  <si>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</si>
  <si>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</si>
  <si>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</si>
  <si>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</si>
  <si>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</si>
  <si>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</si>
  <si>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</si>
  <si>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</si>
  <si>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</si>
  <si>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</si>
  <si>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</si>
  <si>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</si>
  <si>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</si>
  <si>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</si>
  <si>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</si>
  <si>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</si>
  <si>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</si>
  <si>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</si>
  <si>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</si>
  <si>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</si>
  <si>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</si>
  <si>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</si>
  <si>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</si>
  <si>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</si>
  <si>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</si>
  <si>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</si>
  <si>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</si>
  <si>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</si>
  <si>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</si>
  <si>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</si>
  <si>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</si>
  <si>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</si>
  <si>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</si>
  <si>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</si>
  <si>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</si>
  <si>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</si>
  <si>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</si>
  <si>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</si>
  <si>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</si>
  <si>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</si>
  <si>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</si>
  <si>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</si>
  <si>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</si>
  <si>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</si>
  <si>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</si>
  <si>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</si>
  <si>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</si>
  <si>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</si>
  <si>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</si>
  <si>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</si>
  <si>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</si>
  <si>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</si>
  <si>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</si>
  <si>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</si>
  <si>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</si>
  <si>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</si>
  <si>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</si>
  <si>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</si>
  <si>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</si>
  <si>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</si>
  <si>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</si>
  <si>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</si>
  <si>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</si>
  <si>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</si>
  <si>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</si>
  <si>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</si>
  <si>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</si>
  <si>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</si>
  <si>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</si>
  <si>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</si>
  <si>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</si>
  <si>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</si>
  <si>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</si>
  <si>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</si>
  <si>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</si>
  <si>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</si>
  <si>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</si>
  <si>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</si>
  <si>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</si>
  <si>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</si>
  <si>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</si>
  <si>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</si>
  <si>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</si>
  <si>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</si>
  <si>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</si>
  <si>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</si>
  <si>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</si>
  <si>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</si>
  <si>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</si>
  <si>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</si>
  <si>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</si>
  <si>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</si>
  <si>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</si>
  <si>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</si>
  <si>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</si>
  <si>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</si>
  <si>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</si>
  <si>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</si>
  <si>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</si>
  <si>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</si>
  <si>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</si>
  <si>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</si>
  <si>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</si>
  <si>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</si>
  <si>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</si>
  <si>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</si>
  <si>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</si>
  <si>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</si>
  <si>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</si>
  <si>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</si>
  <si>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</si>
  <si>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</si>
  <si>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</si>
  <si>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</si>
  <si>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</si>
  <si>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</si>
  <si>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</si>
  <si>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</si>
  <si>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</si>
  <si>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</si>
  <si>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</si>
  <si>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</si>
  <si>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</si>
  <si>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</si>
  <si>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</si>
  <si>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</si>
  <si>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</si>
  <si>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</si>
  <si>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</si>
  <si>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</si>
  <si>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</si>
  <si>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</si>
  <si>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</si>
  <si>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</si>
  <si>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</si>
  <si>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</si>
  <si>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</si>
  <si>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</si>
  <si>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</si>
  <si>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</si>
  <si>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</si>
  <si>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</si>
  <si>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</si>
  <si>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</si>
  <si>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</si>
  <si>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</si>
  <si>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</si>
  <si>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</si>
  <si>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</si>
  <si>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</si>
  <si>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</si>
  <si>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</si>
  <si>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</si>
  <si>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</si>
  <si>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</si>
  <si>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</si>
  <si>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</si>
  <si>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</si>
  <si>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</si>
  <si>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</si>
  <si>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</si>
  <si>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</si>
  <si>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</si>
  <si>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</si>
  <si>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</si>
  <si>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</si>
  <si>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</si>
  <si>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</si>
  <si>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</si>
  <si>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</si>
  <si>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</si>
  <si>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</si>
  <si>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</si>
  <si>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</si>
  <si>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</si>
  <si>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</si>
  <si>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</si>
  <si>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</si>
  <si>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</si>
  <si>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</si>
  <si>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</si>
  <si>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</si>
  <si>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</si>
  <si>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</si>
  <si>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</si>
  <si>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</si>
  <si>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</si>
  <si>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</si>
  <si>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</si>
  <si>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</si>
  <si>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</si>
  <si>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</si>
  <si>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</si>
  <si>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</si>
  <si>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</si>
  <si>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</si>
  <si>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</si>
  <si>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</si>
  <si>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</si>
  <si>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</si>
  <si>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</si>
  <si>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</si>
  <si>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</si>
  <si>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</si>
  <si>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</si>
  <si>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</si>
  <si>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</si>
  <si>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</si>
  <si>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</si>
  <si>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</si>
  <si>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</si>
  <si>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</si>
  <si>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</si>
  <si>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</si>
  <si>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</si>
  <si>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</si>
  <si>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</si>
  <si>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</si>
  <si>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</si>
  <si>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</si>
  <si>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</si>
  <si>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</si>
  <si>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</si>
  <si>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</si>
  <si>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</si>
  <si>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</si>
  <si>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</si>
  <si>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</si>
  <si>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</si>
  <si>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</si>
  <si>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</si>
  <si>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</si>
  <si>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</si>
  <si>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</si>
  <si>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</si>
  <si>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</si>
  <si>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</si>
  <si>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</si>
  <si>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</si>
  <si>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</si>
  <si>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</si>
  <si>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</si>
  <si>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</si>
  <si>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</si>
  <si>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</si>
  <si>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</si>
  <si>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</si>
  <si>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</si>
  <si>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</si>
  <si>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</si>
  <si>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</si>
  <si>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</si>
  <si>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</si>
  <si>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</si>
  <si>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</si>
  <si>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</si>
  <si>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</si>
  <si>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</si>
  <si>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</si>
  <si>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</si>
  <si>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</si>
  <si>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</si>
  <si>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</si>
  <si>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</si>
  <si>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</si>
  <si>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</si>
  <si>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</si>
  <si>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</si>
  <si>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</si>
  <si>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</si>
  <si>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</si>
  <si>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</si>
  <si>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</si>
  <si>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</si>
  <si>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</si>
  <si>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</si>
  <si>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</si>
  <si>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</si>
  <si>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</si>
  <si>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</si>
  <si>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</si>
  <si>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</si>
  <si>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</si>
  <si>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</si>
  <si>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</si>
  <si>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</si>
  <si>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</si>
  <si>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</si>
  <si>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</si>
  <si>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</si>
  <si>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</si>
  <si>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</si>
  <si>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</si>
  <si>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</si>
  <si>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</si>
  <si>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</si>
  <si>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</si>
  <si>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</si>
  <si>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</si>
  <si>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</si>
  <si>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</si>
  <si>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</si>
  <si>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</si>
  <si>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</si>
  <si>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</si>
  <si>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</si>
  <si>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</si>
  <si>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</si>
  <si>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</si>
  <si>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</si>
  <si>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</si>
  <si>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</si>
  <si>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</si>
  <si>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</si>
  <si>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</si>
  <si>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</si>
  <si>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</si>
  <si>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</si>
  <si>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</si>
  <si>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</si>
  <si>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</si>
  <si>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</si>
  <si>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</si>
  <si>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</si>
  <si>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</si>
  <si>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</si>
  <si>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</si>
  <si>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</si>
  <si>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</si>
  <si>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</si>
  <si>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</si>
  <si>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</si>
  <si>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</si>
  <si>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</si>
  <si>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</si>
  <si>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</si>
  <si>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</si>
  <si>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</si>
  <si>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</si>
  <si>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</si>
  <si>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</si>
  <si>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</si>
  <si>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</si>
  <si>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</si>
  <si>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</si>
  <si>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</si>
  <si>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</si>
  <si>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</si>
  <si>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</si>
  <si>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</si>
  <si>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</si>
  <si>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</si>
  <si>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</si>
  <si>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</si>
  <si>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</si>
  <si>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</si>
  <si>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</si>
  <si>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</si>
  <si>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</si>
  <si>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</si>
  <si>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</si>
  <si>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</si>
  <si>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</si>
  <si>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</si>
  <si>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</si>
  <si>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</si>
  <si>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</si>
  <si>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</si>
  <si>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</si>
  <si>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</si>
  <si>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</si>
  <si>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</si>
  <si>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</si>
  <si>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</si>
  <si>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</si>
  <si>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</si>
  <si>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</si>
  <si>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</si>
  <si>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</si>
  <si>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</si>
  <si>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</si>
  <si>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</si>
  <si>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</si>
  <si>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</si>
  <si>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</si>
  <si>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</si>
  <si>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</si>
  <si>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</si>
  <si>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</si>
  <si>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</si>
  <si>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</si>
  <si>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</si>
  <si>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</si>
  <si>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</si>
  <si>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</si>
  <si>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</si>
  <si>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</si>
  <si>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</si>
  <si>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</si>
  <si>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</si>
  <si>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</si>
  <si>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</si>
  <si>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</si>
  <si>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</si>
  <si>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</si>
  <si>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</si>
  <si>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</si>
  <si>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</si>
  <si>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</si>
  <si>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</si>
  <si>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</si>
  <si>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</si>
  <si>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</si>
  <si>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</si>
  <si>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</si>
  <si>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</si>
  <si>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</si>
  <si>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</si>
  <si>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</si>
  <si>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</si>
  <si>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</si>
  <si>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</si>
  <si>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</si>
  <si>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</si>
  <si>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</si>
  <si>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</si>
  <si>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</si>
  <si>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</si>
  <si>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</si>
  <si>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</si>
  <si>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</si>
  <si>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</si>
  <si>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</si>
  <si>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</si>
  <si>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</si>
  <si>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</si>
  <si>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</si>
  <si>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</si>
  <si>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</si>
  <si>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</si>
  <si>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</si>
  <si>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</si>
  <si>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</si>
  <si>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</si>
  <si>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</si>
  <si>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</si>
  <si>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</si>
  <si>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</si>
  <si>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</si>
  <si>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</si>
  <si>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</si>
  <si>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</si>
  <si>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</si>
  <si>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</si>
  <si>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</si>
  <si>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</si>
  <si>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</si>
  <si>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</si>
  <si>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</si>
  <si>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</si>
  <si>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</si>
  <si>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</si>
  <si>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</si>
  <si>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</si>
  <si>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</si>
  <si>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</si>
  <si>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</si>
  <si>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</si>
  <si>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</si>
  <si>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</si>
  <si>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</si>
  <si>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</si>
  <si>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</si>
  <si>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</si>
  <si>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</si>
  <si>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</si>
  <si>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</si>
  <si>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</si>
  <si>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</si>
  <si>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</si>
  <si>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</si>
  <si>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</si>
  <si>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</si>
  <si>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</si>
  <si>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</si>
  <si>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</si>
  <si>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</si>
  <si>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</si>
  <si>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</si>
  <si>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</si>
  <si>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</si>
  <si>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</si>
  <si>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</si>
  <si>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</si>
  <si>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</si>
  <si>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</si>
  <si>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</si>
  <si>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</si>
  <si>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</si>
  <si>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</si>
  <si>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</si>
  <si>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</si>
  <si>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</si>
  <si>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</si>
  <si>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</si>
  <si>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</si>
  <si>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</si>
  <si>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</si>
  <si>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</si>
  <si>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</si>
  <si>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</si>
  <si>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</si>
  <si>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</si>
  <si>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</si>
  <si>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</si>
  <si>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</si>
  <si>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</si>
  <si>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</si>
  <si>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</si>
  <si>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</si>
  <si>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</si>
  <si>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</si>
  <si>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</si>
  <si>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</si>
  <si>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</si>
  <si>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</si>
  <si>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</si>
  <si>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</si>
  <si>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</si>
  <si>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</si>
  <si>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</si>
  <si>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</si>
  <si>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</si>
  <si>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</si>
  <si>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</si>
  <si>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</si>
  <si>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</si>
  <si>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</si>
  <si>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</si>
  <si>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</si>
  <si>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</si>
  <si>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</si>
  <si>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</si>
  <si>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</si>
  <si>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</si>
  <si>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</si>
  <si>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</si>
  <si>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</si>
  <si>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</si>
  <si>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</si>
  <si>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</si>
  <si>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</si>
  <si>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</si>
  <si>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</si>
  <si>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</si>
  <si>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</si>
  <si>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</si>
  <si>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</si>
  <si>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</si>
  <si>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</si>
  <si>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</si>
  <si>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</si>
  <si>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</si>
  <si>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</si>
  <si>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</si>
  <si>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</si>
  <si>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</si>
  <si>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</si>
  <si>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</si>
  <si>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</si>
  <si>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</si>
  <si>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</si>
  <si>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</si>
  <si>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</si>
  <si>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</si>
  <si>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</si>
  <si>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</si>
  <si>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</si>
  <si>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</si>
  <si>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</si>
  <si>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</si>
  <si>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</si>
  <si>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</si>
  <si>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</si>
  <si>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</si>
  <si>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</si>
  <si>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</si>
  <si>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</si>
  <si>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</si>
  <si>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</si>
  <si>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</si>
  <si>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</si>
  <si>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</si>
  <si>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</si>
  <si>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</si>
  <si>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</si>
  <si>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</si>
  <si>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</si>
  <si>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</si>
  <si>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</si>
  <si>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</si>
  <si>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</si>
  <si>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</si>
  <si>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</si>
  <si>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</si>
  <si>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</si>
  <si>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</si>
  <si>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</si>
  <si>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</si>
  <si>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</si>
  <si>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</si>
  <si>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</si>
  <si>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</si>
  <si>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</si>
  <si>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</si>
  <si>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</si>
  <si>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</si>
  <si>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</si>
  <si>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</si>
  <si>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</si>
  <si>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</si>
  <si>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</si>
  <si>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</si>
  <si>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</si>
  <si>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</si>
  <si>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</si>
  <si>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</si>
  <si>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</si>
  <si>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</si>
  <si>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</si>
  <si>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</si>
  <si>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</si>
  <si>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</si>
  <si>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</si>
  <si>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</si>
  <si>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</si>
  <si>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</si>
  <si>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</si>
  <si>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</si>
  <si>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</si>
  <si>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</si>
  <si>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</si>
  <si>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</si>
  <si>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</si>
  <si>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</si>
  <si>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</si>
  <si>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</si>
  <si>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</si>
  <si>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</si>
  <si>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</si>
  <si>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</si>
  <si>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</si>
  <si>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</si>
  <si>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</si>
  <si>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</si>
  <si>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</si>
  <si>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</si>
  <si>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</si>
  <si>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</si>
  <si>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</si>
  <si>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</si>
  <si>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</si>
  <si>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</si>
  <si>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</si>
  <si>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</si>
  <si>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</si>
  <si>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</si>
  <si>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</si>
  <si>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</si>
  <si>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</si>
  <si>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</si>
  <si>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</si>
  <si>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</si>
  <si>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</si>
  <si>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</si>
  <si>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</si>
  <si>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</si>
  <si>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</si>
  <si>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</si>
  <si>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</si>
  <si>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</si>
  <si>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</si>
  <si>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</si>
  <si>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</si>
  <si>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</si>
  <si>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</si>
  <si>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</si>
  <si>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</si>
  <si>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</si>
  <si>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</si>
  <si>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</si>
  <si>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</si>
  <si>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</si>
  <si>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</si>
  <si>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</si>
  <si>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</si>
  <si>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</si>
  <si>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</si>
  <si>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</si>
  <si>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</si>
  <si>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</si>
  <si>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</si>
  <si>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</si>
  <si>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</si>
  <si>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</si>
  <si>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</si>
  <si>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</si>
  <si>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</si>
  <si>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</si>
  <si>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</si>
  <si>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</si>
  <si>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</si>
  <si>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</si>
  <si>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</si>
  <si>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</si>
  <si>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</si>
  <si>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</si>
  <si>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</si>
  <si>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</si>
  <si>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</si>
  <si>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</si>
  <si>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</si>
  <si>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</si>
  <si>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</si>
  <si>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</si>
  <si>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</si>
  <si>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</si>
  <si>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</si>
  <si>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</si>
  <si>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</si>
  <si>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</si>
  <si>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</si>
  <si>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</si>
  <si>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</si>
  <si>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</si>
  <si>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</si>
  <si>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</si>
  <si>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</si>
  <si>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</si>
  <si>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</si>
  <si>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</si>
  <si>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</si>
  <si>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</si>
  <si>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</si>
  <si>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</si>
  <si>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</si>
  <si>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</si>
  <si>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</si>
  <si>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</si>
  <si>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</si>
  <si>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</si>
  <si>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</si>
  <si>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</si>
  <si>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</si>
  <si>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</si>
  <si>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</si>
  <si>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</si>
  <si>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</si>
  <si>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</si>
  <si>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</si>
  <si>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</si>
  <si>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</si>
  <si>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</si>
  <si>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</si>
  <si>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</si>
  <si>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</si>
  <si>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</si>
  <si>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</si>
  <si>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</si>
  <si>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</si>
  <si>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</si>
  <si>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</si>
  <si>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</si>
  <si>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</si>
  <si>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</si>
  <si>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</si>
  <si>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</si>
  <si>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</si>
  <si>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</si>
  <si>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</si>
  <si>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</si>
  <si>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</si>
  <si>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</si>
  <si>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</si>
  <si>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</si>
  <si>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</si>
  <si>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</si>
  <si>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</si>
  <si>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</si>
  <si>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</si>
  <si>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</si>
  <si>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</si>
  <si>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</si>
  <si>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</si>
  <si>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</si>
  <si>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</si>
  <si>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</si>
  <si>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</si>
  <si>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</si>
  <si>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</si>
  <si>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</si>
  <si>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</si>
  <si>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</si>
  <si>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</si>
  <si>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</si>
  <si>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</si>
  <si>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</si>
  <si>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</si>
  <si>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</si>
  <si>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</si>
  <si>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</si>
  <si>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</si>
  <si>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</si>
  <si>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</si>
  <si>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</si>
  <si>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</si>
  <si>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</si>
  <si>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</si>
  <si>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</si>
  <si>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</si>
  <si>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</si>
  <si>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</si>
  <si>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</si>
  <si>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</si>
  <si>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</si>
  <si>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</si>
  <si>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</si>
  <si>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</si>
  <si>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</si>
  <si>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</si>
  <si>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</si>
  <si>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</si>
  <si>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</si>
  <si>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</si>
  <si>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</si>
  <si>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</si>
  <si>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</si>
  <si>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</si>
  <si>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</si>
  <si>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</si>
  <si>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</si>
  <si>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</si>
  <si>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</si>
  <si>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</si>
  <si>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</si>
  <si>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</si>
  <si>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</si>
  <si>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</si>
  <si>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</si>
  <si>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</si>
  <si>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</si>
  <si>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</si>
  <si>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</si>
  <si>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</si>
  <si>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</si>
  <si>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</si>
  <si>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</si>
  <si>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</si>
  <si>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</si>
  <si>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</si>
  <si>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</si>
  <si>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</si>
  <si>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</si>
  <si>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</si>
  <si>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</si>
  <si>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</si>
  <si>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</si>
  <si>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</si>
  <si>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</si>
  <si>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</si>
  <si>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</si>
  <si>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</si>
  <si>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</si>
  <si>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</si>
  <si>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</si>
  <si>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</si>
  <si>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</si>
  <si>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</si>
  <si>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</si>
  <si>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</si>
  <si>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</si>
  <si>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</si>
  <si>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</si>
  <si>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</si>
  <si>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</si>
  <si>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</si>
  <si>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</si>
  <si>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</si>
  <si>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</si>
  <si>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</si>
  <si>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</si>
  <si>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</si>
  <si>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</si>
  <si>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</si>
  <si>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</si>
  <si>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</si>
  <si>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</si>
  <si>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</si>
  <si>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</si>
  <si>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</si>
  <si>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</si>
  <si>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</si>
  <si>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</si>
  <si>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</si>
  <si>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</si>
  <si>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</si>
  <si>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</si>
  <si>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</si>
  <si>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</si>
  <si>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</si>
  <si>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</si>
  <si>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</si>
  <si>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</si>
  <si>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</si>
  <si>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</si>
  <si>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</si>
  <si>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</si>
  <si>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</si>
  <si>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</si>
  <si>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</si>
  <si>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</si>
  <si>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</si>
  <si>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</si>
  <si>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</si>
  <si>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</si>
  <si>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</si>
  <si>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</si>
  <si>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</si>
  <si>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</si>
  <si>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</si>
  <si>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</si>
  <si>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</si>
  <si>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</si>
  <si>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</si>
  <si>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</si>
  <si>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</si>
  <si>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</si>
  <si>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</si>
  <si>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</si>
  <si>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</si>
  <si>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</si>
  <si>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</si>
  <si>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</si>
  <si>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</si>
  <si>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</si>
  <si>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</si>
  <si>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</si>
  <si>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</si>
  <si>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</si>
  <si>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</si>
  <si>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</si>
  <si>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</si>
  <si>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</si>
  <si>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</si>
  <si>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</si>
  <si>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</si>
  <si>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</si>
  <si>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</si>
  <si>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</si>
  <si>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</si>
  <si>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</si>
  <si>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</si>
  <si>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</si>
  <si>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</si>
  <si>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</si>
  <si>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</si>
  <si>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</si>
  <si>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</si>
  <si>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</si>
  <si>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</si>
  <si>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</si>
  <si>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</si>
  <si>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</si>
  <si>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</si>
  <si>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</si>
  <si>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</si>
  <si>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</si>
  <si>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</si>
  <si>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</si>
  <si>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</si>
  <si>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</si>
  <si>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</si>
  <si>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</si>
  <si>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</si>
  <si>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</si>
  <si>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</si>
  <si>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</si>
  <si>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</si>
  <si>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</si>
  <si>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</si>
  <si>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</si>
  <si>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</si>
  <si>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</si>
  <si>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</si>
  <si>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</si>
  <si>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</si>
  <si>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</si>
  <si>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</si>
  <si>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</si>
  <si>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</si>
  <si>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</si>
  <si>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</si>
  <si>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</si>
  <si>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</si>
  <si>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</si>
  <si>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</si>
  <si>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</si>
  <si>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</si>
  <si>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</si>
  <si>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</si>
  <si>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</si>
  <si>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</si>
  <si>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</si>
  <si>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</si>
  <si>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</si>
  <si>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</si>
  <si>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</si>
  <si>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</si>
  <si>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</si>
  <si>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</si>
  <si>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</si>
  <si>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</si>
  <si>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</si>
  <si>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</si>
  <si>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</si>
  <si>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</si>
  <si>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</si>
  <si>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</si>
  <si>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</si>
  <si>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</si>
  <si>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</si>
  <si>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</si>
  <si>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</si>
  <si>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</si>
  <si>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</si>
  <si>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</si>
  <si>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</si>
  <si>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</si>
  <si>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</si>
  <si>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</si>
  <si>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</si>
  <si>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</si>
  <si>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</si>
  <si>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</si>
  <si>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</si>
  <si>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</si>
  <si>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</si>
  <si>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</si>
  <si>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</si>
  <si>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</si>
  <si>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</si>
  <si>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</si>
  <si>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</si>
  <si>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</si>
  <si>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</si>
  <si>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</si>
  <si>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</si>
  <si>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</si>
  <si>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</si>
  <si>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</si>
  <si>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</si>
  <si>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</si>
  <si>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</si>
  <si>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</si>
  <si>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</si>
  <si>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</si>
  <si>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</si>
  <si>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</si>
  <si>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</si>
  <si>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</si>
  <si>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</si>
  <si>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</si>
  <si>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</si>
  <si>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</si>
  <si>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</si>
  <si>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</si>
  <si>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</si>
  <si>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</si>
  <si>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</si>
  <si>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</si>
  <si>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</si>
  <si>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</si>
  <si>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</si>
  <si>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</si>
  <si>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</si>
  <si>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</si>
  <si>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</si>
  <si>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</si>
  <si>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</si>
  <si>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</si>
  <si>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</si>
  <si>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</si>
  <si>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</si>
  <si>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</si>
  <si>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</si>
  <si>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</si>
  <si>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</si>
  <si>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</si>
  <si>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</si>
  <si>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</si>
  <si>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</si>
  <si>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</si>
  <si>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</si>
  <si>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</si>
  <si>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</si>
  <si>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</si>
  <si>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</si>
  <si>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</si>
  <si>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</si>
  <si>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</si>
  <si>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</si>
  <si>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</si>
  <si>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</si>
  <si>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</si>
  <si>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</si>
  <si>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</si>
  <si>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</si>
  <si>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</si>
  <si>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</si>
  <si>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</si>
  <si>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</si>
  <si>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</si>
  <si>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</si>
  <si>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</si>
  <si>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</si>
  <si>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</si>
  <si>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</si>
  <si>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</si>
  <si>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</si>
  <si>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</si>
  <si>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</si>
  <si>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</si>
  <si>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</si>
  <si>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</si>
  <si>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</si>
  <si>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</si>
  <si>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</si>
  <si>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</si>
  <si>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</si>
  <si>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</si>
  <si>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</si>
  <si>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</si>
  <si>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</si>
  <si>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</si>
  <si>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</si>
  <si>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</si>
  <si>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</si>
  <si>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</si>
  <si>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</si>
  <si>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</si>
  <si>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</si>
  <si>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</si>
  <si>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</si>
  <si>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</si>
  <si>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</si>
  <si>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</si>
  <si>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</si>
  <si>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</si>
  <si>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</si>
  <si>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</si>
  <si>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</si>
  <si>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</si>
  <si>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</si>
  <si>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</si>
  <si>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</si>
  <si>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</si>
  <si>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</si>
  <si>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</si>
  <si>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</si>
  <si>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</si>
  <si>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</si>
  <si>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</si>
  <si>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</si>
  <si>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</si>
  <si>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</si>
  <si>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</si>
  <si>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</si>
  <si>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</si>
  <si>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</si>
  <si>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</si>
  <si>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</si>
  <si>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</si>
  <si>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</si>
  <si>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</si>
  <si>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</si>
  <si>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</si>
  <si>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</si>
  <si>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</si>
  <si>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</si>
  <si>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</si>
  <si>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</si>
  <si>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</si>
  <si>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</si>
  <si>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</si>
  <si>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</si>
  <si>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</si>
  <si>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</si>
  <si>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</si>
  <si>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</si>
  <si>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</si>
  <si>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</si>
  <si>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</si>
  <si>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</si>
  <si>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</si>
  <si>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</si>
  <si>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</si>
  <si>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</si>
  <si>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</si>
  <si>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</si>
  <si>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</si>
  <si>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</si>
  <si>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</si>
  <si>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</si>
  <si>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</si>
  <si>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</si>
  <si>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</si>
  <si>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</si>
  <si>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</si>
  <si>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</si>
  <si>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</si>
  <si>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</si>
  <si>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</si>
  <si>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</si>
  <si>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</si>
  <si>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</si>
  <si>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</si>
  <si>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</si>
  <si>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</si>
  <si>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</si>
  <si>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</si>
  <si>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</si>
  <si>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</si>
  <si>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</si>
  <si>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</si>
  <si>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</si>
  <si>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</si>
  <si>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</si>
  <si>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</si>
  <si>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</si>
  <si>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</si>
  <si>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</si>
  <si>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</si>
  <si>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</si>
  <si>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</si>
  <si>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</si>
  <si>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</si>
  <si>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</si>
  <si>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</si>
  <si>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</si>
  <si>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</si>
  <si>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</si>
  <si>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</si>
  <si>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</si>
  <si>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</si>
  <si>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</si>
  <si>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</si>
  <si>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</si>
  <si>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</si>
  <si>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</si>
  <si>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</si>
  <si>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</si>
  <si>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</si>
  <si>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</si>
  <si>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</si>
  <si>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</si>
  <si>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</si>
  <si>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</si>
  <si>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</si>
  <si>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</si>
  <si>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</si>
  <si>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</si>
  <si>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</si>
  <si>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</si>
  <si>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</si>
  <si>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</si>
  <si>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</si>
  <si>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</si>
  <si>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</si>
  <si>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</si>
  <si>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</si>
  <si>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</si>
  <si>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</si>
  <si>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</si>
  <si>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</si>
  <si>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</si>
  <si>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</si>
  <si>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</si>
  <si>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</si>
  <si>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</si>
  <si>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</si>
  <si>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</si>
  <si>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</si>
  <si>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</si>
  <si>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</si>
  <si>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</si>
  <si>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</si>
  <si>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</si>
  <si>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</si>
  <si>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</si>
  <si>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</si>
  <si>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</si>
  <si>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</si>
  <si>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</si>
  <si>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</si>
  <si>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</si>
  <si>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</si>
  <si>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</si>
  <si>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</si>
  <si>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</si>
  <si>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</si>
  <si>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</si>
  <si>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</si>
  <si>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</si>
  <si>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</si>
  <si>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</si>
  <si>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</si>
  <si>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</si>
  <si>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</si>
  <si>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</si>
  <si>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</si>
  <si>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</si>
  <si>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</si>
  <si>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</si>
  <si>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</si>
  <si>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</si>
  <si>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</si>
  <si>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</si>
  <si>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</si>
  <si>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</si>
  <si>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</si>
  <si>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</si>
  <si>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</si>
  <si>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</si>
  <si>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</si>
  <si>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</si>
  <si>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</si>
  <si>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</si>
  <si>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</si>
  <si>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</si>
  <si>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</si>
  <si>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</si>
  <si>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</si>
  <si>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</si>
  <si>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</si>
  <si>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</si>
  <si>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</si>
  <si>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</si>
  <si>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</si>
  <si>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</si>
  <si>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</si>
  <si>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</si>
  <si>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</si>
  <si>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</si>
  <si>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</si>
  <si>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</si>
  <si>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</si>
  <si>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</si>
  <si>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</si>
  <si>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</si>
  <si>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</si>
  <si>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</si>
  <si>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</si>
  <si>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</si>
  <si>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</si>
  <si>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</si>
  <si>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</si>
  <si>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</si>
  <si>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</si>
  <si>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</si>
  <si>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</si>
  <si>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</si>
  <si>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</si>
  <si>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</si>
  <si>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</si>
  <si>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</si>
  <si>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</si>
  <si>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</si>
  <si>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</si>
  <si>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</si>
  <si>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</si>
  <si>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</si>
  <si>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</si>
  <si>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</si>
  <si>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</si>
  <si>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</si>
  <si>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</si>
  <si>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</si>
  <si>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</si>
  <si>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</si>
  <si>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</si>
  <si>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</si>
  <si>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</si>
  <si>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</si>
  <si>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</si>
  <si>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</si>
  <si>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</si>
  <si>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</si>
  <si>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</si>
  <si>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</si>
  <si>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</si>
  <si>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</si>
  <si>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</si>
  <si>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</si>
  <si>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</si>
  <si>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</si>
  <si>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</si>
  <si>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</si>
  <si>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</si>
  <si>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</si>
  <si>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</si>
  <si>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</si>
  <si>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</si>
  <si>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</si>
  <si>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</si>
  <si>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</si>
  <si>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</si>
  <si>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</si>
  <si>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</si>
  <si>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</si>
  <si>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</si>
  <si>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</si>
  <si>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</si>
  <si>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</si>
  <si>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</si>
  <si>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</si>
  <si>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</si>
  <si>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</si>
  <si>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</si>
  <si>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</si>
  <si>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</si>
  <si>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</si>
  <si>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</si>
  <si>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</si>
  <si>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</si>
  <si>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</si>
  <si>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</si>
  <si>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</si>
  <si>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</si>
  <si>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</si>
  <si>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</si>
  <si>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</si>
  <si>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</si>
  <si>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</si>
  <si>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</si>
  <si>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</si>
  <si>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</si>
  <si>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</si>
  <si>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</si>
  <si>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</si>
  <si>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</si>
  <si>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</si>
  <si>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</si>
  <si>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</si>
  <si>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</si>
  <si>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</si>
  <si>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</si>
  <si>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</si>
  <si>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</si>
  <si>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</si>
  <si>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</si>
  <si>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</si>
  <si>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</si>
  <si>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</si>
  <si>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</si>
  <si>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</si>
  <si>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</si>
  <si>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</si>
  <si>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</si>
  <si>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</si>
  <si>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</si>
  <si>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</si>
  <si>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</si>
  <si>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</si>
  <si>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</si>
  <si>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</si>
  <si>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</si>
  <si>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</si>
  <si>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</si>
  <si>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</si>
  <si>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</si>
  <si>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</si>
  <si>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</si>
  <si>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</si>
  <si>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</si>
  <si>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</si>
  <si>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</si>
  <si>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</si>
  <si>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</si>
  <si>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</si>
  <si>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</si>
  <si>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</si>
  <si>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</si>
  <si>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</si>
  <si>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</si>
  <si>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</si>
  <si>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</si>
  <si>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</si>
  <si>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</si>
  <si>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</si>
  <si>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</si>
  <si>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</si>
  <si>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</si>
  <si>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</si>
  <si>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</si>
  <si>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</si>
  <si>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</si>
  <si>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</si>
  <si>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</si>
  <si>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</si>
  <si>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</si>
  <si>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</si>
  <si>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</si>
  <si>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</si>
  <si>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</si>
  <si>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</si>
  <si>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</si>
  <si>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</si>
  <si>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</si>
  <si>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</si>
  <si>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</si>
  <si>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</si>
  <si>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</si>
  <si>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</si>
  <si>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</si>
  <si>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</si>
  <si>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</si>
  <si>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</si>
  <si>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</si>
  <si>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</si>
  <si>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</si>
  <si>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</si>
  <si>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</si>
  <si>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</si>
  <si>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</si>
  <si>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</si>
  <si>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</si>
  <si>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</si>
  <si>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</si>
  <si>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</si>
  <si>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</si>
  <si>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</si>
  <si>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</si>
  <si>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</si>
  <si>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</si>
  <si>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</si>
  <si>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</si>
  <si>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</si>
  <si>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</si>
  <si>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</si>
  <si>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</si>
  <si>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</si>
  <si>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</si>
  <si>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</si>
  <si>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</si>
  <si>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</si>
  <si>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</si>
  <si>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</si>
  <si>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</si>
  <si>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</si>
  <si>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</si>
  <si>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</si>
  <si>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</si>
  <si>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</si>
  <si>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</si>
  <si>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</si>
  <si>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</si>
  <si>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</si>
  <si>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</si>
  <si>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</si>
  <si>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</si>
  <si>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</si>
  <si>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</si>
  <si>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</si>
  <si>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</si>
  <si>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</si>
  <si>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</si>
  <si>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</si>
  <si>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</si>
  <si>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</si>
  <si>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</si>
  <si>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</si>
  <si>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</si>
  <si>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</si>
  <si>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</si>
  <si>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</si>
  <si>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</si>
  <si>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</si>
  <si>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</si>
  <si>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</si>
  <si>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</si>
  <si>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</si>
  <si>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</si>
  <si>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</si>
  <si>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</si>
  <si>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</si>
  <si>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</si>
  <si>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</si>
  <si>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</si>
  <si>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</si>
  <si>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</si>
  <si>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</si>
  <si>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</si>
  <si>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</si>
  <si>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</si>
  <si>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</si>
  <si>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</si>
  <si>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</si>
  <si>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</si>
  <si>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</si>
  <si>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</si>
  <si>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</si>
  <si>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</si>
  <si>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</si>
  <si>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</si>
  <si>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</si>
  <si>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</si>
  <si>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</si>
  <si>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</si>
  <si>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</si>
  <si>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</si>
  <si>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</si>
  <si>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</si>
  <si>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</si>
  <si>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</si>
  <si>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</si>
  <si>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</si>
  <si>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</si>
  <si>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</si>
  <si>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</si>
  <si>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</si>
  <si>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</si>
  <si>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</si>
  <si>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</si>
  <si>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</si>
  <si>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</si>
  <si>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</si>
  <si>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</si>
  <si>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</si>
  <si>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</si>
  <si>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</si>
  <si>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</si>
  <si>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</si>
  <si>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</si>
  <si>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</si>
  <si>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</si>
  <si>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</si>
  <si>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</si>
  <si>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</si>
  <si>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</si>
  <si>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</si>
  <si>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</si>
  <si>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</si>
  <si>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</si>
  <si>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</si>
  <si>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</si>
  <si>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</si>
  <si>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</si>
  <si>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</si>
  <si>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</si>
  <si>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</si>
  <si>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</si>
  <si>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</si>
  <si>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</si>
  <si>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</si>
  <si>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</si>
  <si>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</si>
  <si>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</si>
  <si>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</si>
  <si>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</si>
  <si>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</si>
  <si>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</si>
  <si>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</si>
  <si>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</si>
  <si>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</si>
  <si>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</si>
  <si>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</si>
  <si>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</si>
  <si>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</si>
  <si>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</si>
  <si>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</si>
  <si>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</si>
  <si>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</si>
  <si>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</si>
  <si>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</si>
  <si>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</si>
  <si>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</si>
  <si>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</si>
  <si>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</si>
  <si>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</si>
  <si>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</si>
  <si>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</si>
  <si>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</si>
  <si>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</si>
  <si>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</si>
  <si>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</si>
  <si>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</si>
  <si>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</si>
  <si>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</si>
  <si>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</si>
  <si>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</si>
  <si>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</si>
  <si>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</si>
  <si>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</si>
  <si>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</si>
  <si>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</si>
  <si>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</si>
  <si>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</si>
  <si>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</si>
  <si>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</si>
  <si>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</si>
  <si>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</si>
  <si>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</si>
  <si>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</si>
  <si>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</si>
  <si>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</si>
  <si>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</si>
  <si>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</si>
  <si>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</si>
  <si>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</si>
  <si>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</si>
  <si>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</si>
  <si>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</si>
  <si>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</si>
  <si>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</si>
  <si>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</si>
  <si>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</si>
  <si>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</si>
  <si>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</si>
  <si>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</si>
  <si>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</si>
  <si>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</si>
  <si>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</si>
  <si>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</si>
  <si>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</si>
  <si>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</si>
  <si>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</si>
  <si>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</si>
  <si>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</si>
  <si>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</si>
  <si>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</si>
  <si>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</si>
  <si>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</si>
  <si>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</si>
  <si>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</si>
  <si>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</si>
  <si>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</si>
  <si>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</si>
  <si>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</si>
  <si>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</si>
  <si>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</si>
  <si>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</si>
  <si>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</si>
  <si>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</si>
  <si>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</si>
  <si>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</si>
  <si>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</si>
  <si>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</si>
  <si>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</si>
  <si>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</si>
  <si>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</si>
  <si>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</si>
  <si>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</si>
  <si>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</si>
  <si>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</si>
  <si>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</si>
  <si>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</si>
  <si>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</si>
  <si>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</si>
  <si>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</si>
  <si>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</si>
  <si>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</si>
  <si>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</si>
  <si>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</si>
  <si>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</si>
  <si>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</si>
  <si>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</si>
  <si>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</si>
  <si>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</si>
  <si>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</si>
  <si>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</si>
  <si>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</si>
  <si>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</si>
  <si>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</si>
  <si>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</si>
  <si>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</si>
  <si>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</si>
  <si>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</si>
  <si>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</si>
  <si>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</si>
  <si>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</si>
  <si>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</si>
  <si>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</si>
  <si>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</si>
  <si>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</si>
  <si>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</si>
  <si>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</si>
  <si>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</si>
  <si>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</si>
  <si>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</si>
  <si>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</si>
  <si>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</si>
  <si>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</si>
  <si>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</si>
  <si>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</si>
  <si>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</si>
  <si>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</si>
  <si>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</si>
  <si>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</si>
  <si>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</si>
  <si>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</si>
  <si>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</si>
  <si>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</si>
  <si>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</si>
  <si>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</si>
  <si>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</si>
  <si>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</si>
  <si>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</si>
  <si>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</si>
  <si>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</si>
  <si>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</si>
  <si>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</si>
  <si>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</si>
  <si>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</si>
  <si>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</si>
  <si>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</si>
  <si>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</si>
  <si>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</si>
  <si>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</si>
  <si>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</si>
  <si>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</si>
  <si>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</si>
  <si>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</si>
  <si>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</si>
  <si>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</si>
  <si>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</si>
  <si>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</si>
  <si>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</si>
  <si>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</si>
  <si>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</si>
  <si>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</si>
  <si>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</si>
  <si>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</si>
  <si>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</si>
  <si>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</si>
  <si>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</si>
  <si>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</si>
  <si>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</si>
  <si>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</si>
  <si>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</si>
  <si>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</si>
  <si>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</si>
  <si>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</si>
  <si>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</si>
  <si>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</si>
  <si>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</si>
  <si>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</si>
  <si>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</si>
  <si>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</si>
  <si>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</si>
  <si>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</si>
  <si>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</si>
  <si>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</si>
  <si>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</si>
  <si>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</si>
  <si>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</si>
  <si>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</si>
  <si>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</si>
  <si>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</si>
  <si>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</si>
  <si>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</si>
  <si>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</si>
  <si>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</si>
  <si>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</si>
  <si>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</si>
  <si>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</si>
  <si>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</si>
  <si>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</si>
  <si>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</si>
  <si>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</si>
  <si>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</si>
  <si>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</si>
  <si>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</si>
  <si>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</si>
  <si>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</si>
  <si>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</si>
  <si>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</si>
  <si>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</si>
  <si>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</si>
  <si>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</si>
  <si>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</si>
  <si>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</si>
  <si>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</si>
  <si>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</si>
  <si>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</si>
  <si>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</si>
  <si>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</si>
  <si>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</si>
  <si>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</si>
  <si>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</si>
  <si>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</si>
  <si>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</si>
  <si>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</si>
  <si>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</si>
  <si>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</si>
  <si>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</si>
  <si>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</si>
  <si>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</si>
  <si>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</si>
  <si>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</si>
  <si>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</si>
  <si>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</si>
  <si>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</si>
  <si>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</si>
  <si>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</si>
  <si>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</si>
  <si>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</si>
  <si>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</si>
  <si>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</si>
  <si>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</si>
  <si>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</si>
  <si>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</si>
  <si>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</si>
  <si>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</si>
  <si>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</si>
  <si>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</si>
  <si>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</si>
  <si>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</si>
  <si>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</si>
  <si>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</si>
  <si>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</si>
  <si>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</si>
  <si>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</si>
  <si>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</si>
  <si>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</si>
  <si>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</si>
  <si>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</si>
  <si>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</si>
  <si>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</si>
  <si>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</si>
  <si>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</si>
  <si>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</si>
  <si>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</si>
  <si>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</si>
  <si>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</si>
  <si>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</si>
  <si>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</si>
  <si>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</si>
  <si>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</si>
  <si>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</si>
  <si>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</si>
  <si>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</si>
  <si>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</si>
  <si>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</si>
  <si>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</si>
  <si>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</si>
  <si>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</si>
  <si>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</si>
  <si>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</si>
  <si>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</si>
  <si>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</si>
  <si>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</si>
  <si>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</si>
  <si>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</si>
  <si>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</si>
  <si>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</si>
  <si>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</si>
  <si>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</si>
  <si>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</si>
  <si>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</si>
  <si>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</si>
  <si>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</si>
  <si>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</si>
  <si>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</si>
  <si>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</si>
  <si>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</si>
  <si>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</si>
  <si>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</si>
  <si>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</si>
  <si>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</si>
  <si>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</si>
  <si>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</si>
  <si>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</si>
  <si>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</si>
  <si>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</si>
  <si>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</si>
  <si>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</si>
  <si>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</si>
  <si>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</si>
  <si>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</si>
  <si>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</si>
  <si>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</si>
  <si>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</si>
  <si>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</si>
  <si>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</si>
  <si>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</si>
  <si>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</si>
  <si>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</si>
  <si>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</si>
  <si>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</si>
  <si>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</si>
  <si>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</si>
  <si>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</si>
  <si>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</si>
  <si>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</si>
  <si>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</si>
  <si>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</si>
  <si>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</si>
  <si>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</si>
  <si>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</si>
  <si>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</si>
  <si>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</si>
  <si>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</si>
  <si>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</si>
  <si>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</si>
  <si>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</si>
  <si>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</si>
  <si>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</si>
  <si>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</si>
  <si>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</si>
  <si>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</si>
  <si>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</si>
  <si>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</si>
  <si>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</si>
  <si>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</si>
  <si>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</si>
  <si>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</si>
  <si>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</si>
  <si>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</si>
  <si>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</si>
  <si>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</si>
  <si>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</si>
  <si>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</si>
  <si>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</si>
  <si>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</si>
  <si>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</si>
  <si>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</si>
  <si>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</si>
  <si>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</si>
  <si>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</si>
  <si>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</si>
  <si>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</si>
  <si>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</si>
  <si>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</si>
  <si>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</si>
  <si>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</si>
  <si>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</si>
  <si>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</si>
  <si>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</si>
  <si>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</si>
  <si>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</si>
  <si>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</si>
  <si>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</si>
  <si>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</si>
  <si>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</si>
  <si>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</si>
  <si>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</si>
  <si>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</si>
  <si>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</si>
  <si>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</si>
  <si>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</si>
  <si>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</si>
  <si>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</si>
  <si>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</si>
  <si>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</si>
  <si>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</si>
  <si>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</si>
  <si>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</si>
  <si>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</si>
  <si>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</si>
  <si>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</si>
  <si>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</si>
  <si>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</si>
  <si>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</si>
  <si>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</si>
  <si>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</si>
  <si>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</si>
  <si>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</si>
  <si>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</si>
  <si>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</si>
  <si>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</si>
  <si>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</si>
  <si>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</si>
  <si>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</si>
  <si>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</si>
  <si>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</si>
  <si>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</si>
  <si>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</si>
  <si>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</si>
  <si>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</si>
  <si>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</si>
  <si>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</si>
  <si>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</si>
  <si>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</si>
  <si>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</si>
  <si>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</si>
  <si>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</si>
  <si>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</si>
  <si>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</si>
  <si>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</si>
  <si>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</si>
  <si>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</si>
  <si>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</si>
  <si>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</si>
  <si>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</si>
  <si>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</si>
  <si>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</si>
  <si>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</si>
  <si>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</si>
  <si>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</si>
  <si>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</si>
  <si>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</si>
  <si>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</si>
  <si>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</si>
  <si>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</si>
  <si>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</si>
  <si>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</si>
  <si>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</si>
  <si>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</si>
  <si>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</si>
  <si>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</si>
  <si>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</si>
  <si>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</si>
  <si>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</si>
  <si>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</si>
  <si>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</si>
  <si>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</si>
  <si>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</si>
  <si>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</si>
  <si>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</si>
  <si>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</si>
  <si>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</si>
  <si>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</si>
  <si>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</si>
  <si>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</si>
  <si>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</si>
  <si>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</si>
  <si>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</si>
  <si>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</si>
  <si>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</si>
  <si>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</si>
  <si>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</si>
  <si>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</si>
  <si>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</si>
  <si>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</si>
  <si>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</si>
  <si>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</si>
  <si>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</si>
  <si>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</si>
  <si>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</si>
  <si>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</si>
  <si>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</si>
  <si>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</si>
  <si>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</si>
  <si>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</si>
  <si>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</si>
  <si>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</si>
  <si>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</si>
  <si>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</si>
  <si>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</si>
  <si>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</si>
  <si>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</si>
  <si>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</si>
  <si>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</si>
  <si>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</si>
  <si>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</si>
  <si>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</si>
  <si>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</si>
  <si>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</si>
  <si>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</si>
  <si>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</si>
  <si>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</si>
  <si>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</si>
  <si>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</si>
  <si>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</si>
  <si>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</si>
  <si>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</si>
  <si>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</si>
  <si>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</si>
  <si>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</si>
  <si>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</si>
  <si>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</si>
  <si>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</si>
  <si>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</si>
  <si>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</si>
  <si>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</si>
  <si>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</si>
  <si>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</si>
  <si>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</si>
  <si>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</si>
  <si>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</si>
  <si>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</si>
  <si>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</si>
  <si>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</si>
  <si>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</si>
  <si>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</si>
  <si>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</si>
  <si>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</si>
  <si>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</si>
  <si>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</si>
  <si>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</si>
  <si>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</si>
  <si>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</si>
  <si>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</si>
  <si>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</si>
  <si>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</si>
  <si>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</si>
  <si>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</si>
  <si>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</si>
  <si>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</si>
  <si>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</si>
  <si>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</si>
  <si>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</si>
  <si>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</si>
  <si>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</si>
  <si>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</si>
  <si>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</si>
  <si>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</si>
  <si>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</si>
  <si>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</si>
  <si>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</si>
  <si>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</si>
  <si>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</si>
  <si>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</si>
  <si>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</si>
  <si>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</si>
  <si>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</si>
  <si>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</si>
  <si>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</si>
  <si>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</si>
  <si>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</si>
  <si>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</si>
  <si>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</si>
  <si>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</si>
  <si>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</si>
  <si>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</si>
  <si>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</si>
  <si>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</si>
  <si>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</si>
  <si>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</si>
  <si>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</si>
  <si>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</si>
  <si>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</si>
  <si>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</si>
  <si>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</si>
  <si>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</si>
  <si>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</si>
  <si>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</si>
  <si>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</si>
  <si>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</si>
  <si>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</si>
  <si>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</si>
  <si>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</si>
  <si>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</si>
  <si>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</si>
  <si>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</si>
  <si>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</si>
  <si>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</si>
  <si>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</si>
  <si>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</si>
  <si>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</si>
  <si>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</si>
  <si>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</si>
  <si>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</si>
  <si>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</si>
  <si>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</si>
  <si>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</si>
  <si>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</si>
  <si>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</si>
  <si>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</si>
  <si>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</si>
  <si>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</si>
  <si>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</si>
  <si>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</si>
  <si>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</si>
  <si>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</si>
  <si>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</si>
  <si>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</si>
  <si>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</si>
  <si>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</si>
  <si>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</si>
  <si>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</si>
  <si>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</si>
  <si>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</si>
  <si>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</si>
  <si>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</si>
  <si>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</si>
  <si>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</si>
  <si>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</si>
  <si>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</si>
  <si>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</si>
  <si>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</si>
  <si>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</si>
  <si>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</si>
  <si>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</si>
  <si>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</si>
  <si>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</si>
  <si>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</si>
  <si>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</si>
  <si>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</si>
  <si>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</si>
  <si>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</si>
  <si>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</si>
  <si>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</si>
  <si>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</si>
  <si>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</si>
  <si>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</si>
  <si>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</si>
  <si>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</si>
  <si>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</si>
  <si>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</si>
  <si>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</si>
  <si>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</si>
  <si>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</si>
  <si>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</si>
  <si>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</si>
  <si>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</si>
  <si>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</si>
  <si>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</si>
  <si>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</si>
  <si>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</si>
  <si>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</si>
  <si>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</si>
  <si>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</si>
  <si>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</si>
  <si>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</si>
  <si>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</si>
  <si>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</si>
  <si>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</si>
  <si>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</si>
  <si>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</si>
  <si>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</si>
  <si>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</si>
  <si>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</si>
  <si>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</si>
  <si>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</si>
  <si>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</si>
  <si>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</si>
  <si>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</si>
  <si>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</si>
  <si>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</si>
  <si>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</si>
  <si>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</si>
  <si>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</si>
  <si>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</si>
  <si>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</si>
  <si>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</si>
  <si>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</si>
  <si>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</si>
  <si>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</si>
  <si>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</si>
  <si>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</si>
  <si>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</si>
  <si>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</si>
  <si>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</si>
  <si>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</si>
  <si>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</si>
  <si>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</si>
  <si>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</si>
  <si>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</si>
  <si>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</si>
  <si>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</si>
  <si>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</si>
  <si>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</si>
  <si>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</si>
  <si>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</si>
  <si>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</si>
  <si>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</si>
  <si>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</si>
  <si>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</si>
  <si>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</si>
  <si>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</si>
  <si>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</si>
  <si>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</si>
  <si>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</si>
  <si>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</si>
  <si>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</si>
  <si>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</si>
  <si>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</si>
  <si>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</si>
  <si>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</si>
  <si>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</si>
  <si>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</si>
  <si>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</si>
  <si>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</si>
  <si>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</si>
  <si>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</si>
  <si>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</si>
  <si>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</si>
  <si>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</si>
  <si>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</si>
  <si>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</si>
  <si>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</si>
  <si>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</si>
  <si>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</si>
  <si>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</si>
  <si>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</si>
  <si>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</si>
  <si>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</si>
  <si>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</si>
  <si>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</si>
  <si>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</si>
  <si>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</si>
  <si>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</si>
  <si>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</si>
  <si>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</si>
  <si>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</si>
  <si>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</si>
  <si>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</si>
  <si>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</si>
  <si>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</si>
  <si>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</si>
  <si>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</si>
  <si>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</si>
  <si>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</si>
  <si>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</si>
  <si>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</si>
  <si>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</si>
  <si>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</si>
  <si>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</si>
  <si>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</si>
  <si>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</si>
  <si>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</si>
  <si>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</si>
  <si>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</si>
  <si>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</si>
  <si>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</si>
  <si>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</si>
  <si>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</si>
  <si>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</si>
  <si>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</si>
  <si>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</si>
  <si>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</si>
  <si>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</si>
  <si>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</si>
  <si>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</si>
  <si>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</si>
  <si>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</si>
  <si>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</si>
  <si>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</si>
  <si>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</si>
  <si>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</si>
  <si>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</si>
  <si>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</si>
  <si>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</si>
  <si>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</si>
  <si>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</si>
  <si>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</si>
  <si>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</si>
  <si>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</si>
  <si>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</si>
  <si>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</si>
  <si>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</si>
  <si>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</si>
  <si>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</si>
  <si>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</si>
  <si>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</si>
  <si>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</si>
  <si>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</si>
  <si>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</si>
  <si>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</si>
  <si>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</si>
  <si>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</si>
  <si>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</si>
  <si>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</si>
  <si>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</si>
  <si>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</si>
  <si>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</si>
  <si>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</si>
  <si>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</si>
  <si>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</si>
  <si>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</si>
  <si>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</si>
  <si>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</si>
  <si>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</si>
  <si>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</si>
  <si>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</si>
  <si>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</si>
  <si>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</si>
  <si>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</si>
  <si>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</si>
  <si>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</si>
  <si>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</si>
  <si>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</si>
  <si>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</si>
  <si>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</si>
  <si>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</si>
  <si>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</si>
  <si>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</si>
  <si>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</si>
  <si>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</si>
  <si>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</si>
  <si>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</si>
  <si>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</si>
  <si>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</si>
  <si>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</si>
  <si>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</si>
  <si>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</si>
  <si>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</si>
  <si>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</si>
  <si>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</si>
  <si>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</si>
  <si>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</si>
  <si>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</si>
  <si>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</si>
  <si>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</si>
  <si>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</si>
  <si>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</si>
  <si>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</si>
  <si>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</si>
  <si>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</si>
  <si>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</si>
  <si>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</si>
  <si>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</si>
  <si>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</si>
  <si>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</si>
  <si>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</si>
  <si>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</si>
  <si>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</si>
  <si>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</si>
  <si>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</si>
  <si>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</si>
  <si>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</si>
  <si>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</si>
  <si>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</si>
  <si>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</si>
  <si>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</si>
  <si>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</si>
  <si>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</si>
  <si>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</si>
  <si>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</si>
  <si>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</si>
  <si>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</si>
  <si>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</si>
  <si>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</si>
  <si>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</si>
  <si>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</si>
  <si>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</si>
  <si>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</si>
  <si>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</si>
  <si>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</si>
  <si>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</si>
  <si>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</si>
  <si>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</si>
  <si>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</si>
  <si>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</si>
  <si>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</si>
  <si>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</si>
  <si>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</si>
  <si>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</si>
  <si>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</si>
  <si>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</si>
  <si>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</si>
  <si>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</si>
  <si>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</si>
  <si>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</si>
  <si>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</si>
  <si>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</si>
  <si>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</si>
  <si>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</si>
  <si>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</si>
  <si>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</si>
  <si>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</si>
  <si>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</si>
  <si>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</si>
  <si>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</si>
  <si>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</si>
  <si>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</si>
  <si>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</si>
  <si>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</si>
  <si>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</si>
  <si>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</si>
  <si>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</si>
  <si>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</si>
  <si>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</si>
  <si>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</si>
  <si>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</si>
  <si>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</si>
  <si>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</si>
  <si>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</si>
  <si>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</si>
  <si>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</si>
  <si>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</si>
  <si>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</si>
  <si>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</si>
  <si>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</si>
  <si>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</si>
  <si>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</si>
  <si>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</si>
  <si>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</si>
  <si>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</si>
  <si>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</si>
  <si>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</si>
  <si>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</si>
  <si>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</si>
  <si>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</si>
  <si>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</si>
  <si>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</si>
  <si>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</si>
  <si>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</si>
  <si>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</si>
  <si>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</si>
  <si>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</si>
  <si>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</si>
  <si>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</si>
  <si>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</si>
  <si>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</si>
  <si>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</si>
  <si>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</si>
  <si>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</si>
  <si>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</si>
  <si>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</si>
  <si>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</si>
  <si>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</si>
  <si>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</si>
  <si>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</si>
  <si>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</si>
  <si>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</si>
  <si>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</si>
  <si>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</si>
  <si>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</si>
  <si>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</si>
  <si>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</si>
  <si>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</si>
  <si>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</si>
  <si>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</si>
  <si>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</si>
  <si>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</si>
  <si>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</si>
  <si>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</si>
  <si>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</si>
  <si>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</si>
  <si>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</si>
  <si>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</si>
  <si>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</si>
  <si>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</si>
  <si>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</si>
  <si>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</si>
  <si>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</si>
  <si>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</si>
  <si>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</si>
  <si>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</si>
  <si>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</si>
  <si>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</si>
  <si>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</si>
  <si>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</si>
  <si>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</si>
  <si>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</si>
  <si>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</si>
  <si>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</si>
  <si>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</si>
  <si>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</si>
  <si>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</si>
  <si>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</si>
  <si>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</si>
  <si>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</si>
  <si>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</si>
  <si>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</si>
  <si>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</si>
  <si>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</si>
  <si>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</si>
  <si>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</si>
  <si>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</si>
  <si>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</si>
  <si>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</si>
  <si>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</si>
  <si>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</si>
  <si>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</si>
  <si>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</si>
  <si>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</si>
  <si>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</si>
  <si>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</si>
  <si>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</si>
  <si>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</si>
  <si>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</si>
  <si>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</si>
  <si>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</si>
  <si>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</si>
  <si>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</si>
  <si>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</si>
  <si>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</si>
  <si>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</si>
  <si>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</si>
  <si>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</si>
  <si>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</si>
  <si>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</si>
  <si>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</si>
  <si>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</si>
  <si>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</si>
  <si>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</si>
  <si>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</si>
  <si>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</si>
  <si>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</si>
  <si>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</si>
  <si>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</si>
  <si>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</si>
  <si>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</si>
  <si>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</si>
  <si>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</si>
  <si>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</si>
  <si>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</si>
  <si>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</si>
  <si>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</si>
  <si>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</si>
  <si>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</si>
  <si>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</si>
  <si>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</si>
  <si>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</si>
  <si>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</si>
  <si>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</si>
  <si>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</si>
  <si>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</si>
  <si>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</si>
  <si>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</si>
  <si>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</si>
  <si>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</si>
  <si>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</si>
  <si>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</si>
  <si>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</si>
  <si>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</si>
  <si>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</si>
  <si>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</si>
  <si>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</si>
  <si>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</si>
  <si>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</si>
  <si>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</si>
  <si>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</si>
  <si>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</si>
  <si>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</si>
  <si>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</si>
  <si>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</si>
  <si>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</si>
  <si>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</si>
  <si>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</si>
  <si>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</si>
  <si>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</si>
  <si>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</si>
  <si>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</si>
  <si>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</si>
  <si>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</si>
  <si>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</si>
  <si>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</si>
  <si>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</si>
  <si>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</si>
  <si>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</si>
  <si>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</si>
  <si>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</si>
  <si>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</si>
  <si>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</si>
  <si>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</si>
  <si>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</si>
  <si>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</si>
  <si>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</si>
  <si>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</si>
  <si>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</si>
  <si>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</si>
  <si>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</si>
  <si>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</si>
  <si>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</si>
  <si>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</si>
  <si>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</si>
  <si>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</si>
  <si>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</si>
  <si>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</si>
  <si>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</si>
  <si>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</si>
  <si>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</si>
  <si>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</si>
  <si>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</si>
  <si>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</si>
  <si>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</si>
  <si>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</si>
  <si>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</si>
  <si>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</si>
  <si>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</si>
  <si>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</si>
  <si>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</si>
  <si>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</si>
  <si>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</si>
  <si>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</si>
  <si>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</si>
  <si>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</si>
  <si>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</si>
  <si>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</si>
  <si>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</si>
  <si>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</si>
  <si>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</si>
  <si>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</si>
  <si>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</si>
  <si>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</si>
  <si>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</si>
  <si>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</si>
  <si>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</si>
  <si>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</si>
  <si>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</si>
  <si>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</si>
  <si>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</si>
  <si>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</si>
  <si>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</si>
  <si>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</si>
  <si>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</si>
  <si>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</si>
  <si>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</si>
  <si>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</si>
  <si>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</si>
  <si>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</si>
  <si>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</si>
  <si>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</si>
  <si>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</si>
  <si>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</si>
  <si>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</si>
  <si>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</si>
  <si>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</si>
  <si>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</si>
  <si>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</si>
  <si>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</si>
  <si>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</si>
  <si>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</si>
  <si>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</si>
  <si>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</si>
  <si>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</si>
  <si>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</si>
  <si>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</si>
  <si>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</si>
  <si>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</si>
  <si>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</si>
  <si>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</si>
  <si>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</si>
  <si>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</si>
  <si>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</si>
  <si>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</si>
  <si>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</si>
  <si>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</si>
  <si>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</si>
  <si>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</si>
  <si>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</si>
  <si>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</si>
  <si>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</si>
  <si>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</si>
  <si>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</si>
  <si>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</si>
  <si>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</si>
  <si>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</si>
  <si>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</si>
  <si>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</si>
  <si>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</si>
  <si>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</si>
  <si>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</si>
  <si>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</si>
  <si>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</si>
  <si>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</si>
  <si>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</si>
  <si>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</si>
  <si>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</si>
  <si>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</si>
  <si>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</si>
  <si>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</si>
  <si>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</si>
  <si>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</si>
  <si>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</si>
  <si>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</si>
  <si>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</si>
  <si>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</si>
  <si>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</si>
  <si>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</si>
  <si>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</si>
  <si>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</si>
  <si>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</si>
  <si>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</si>
  <si>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</si>
  <si>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</si>
  <si>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</si>
  <si>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</si>
  <si>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</si>
  <si>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</si>
  <si>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</si>
  <si>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</si>
  <si>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</si>
  <si>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</si>
  <si>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</si>
  <si>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</si>
  <si>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</si>
  <si>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</si>
  <si>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</si>
  <si>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</si>
  <si>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</si>
  <si>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</si>
  <si>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</si>
  <si>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</si>
  <si>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</si>
  <si>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</si>
  <si>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</si>
  <si>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</si>
  <si>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</si>
  <si>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</si>
  <si>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</si>
  <si>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</si>
  <si>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</si>
  <si>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</si>
  <si>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</si>
  <si>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</si>
  <si>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</si>
  <si>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</si>
  <si>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</si>
  <si>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</si>
  <si>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</si>
  <si>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</si>
  <si>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</si>
  <si>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</si>
  <si>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</si>
  <si>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</si>
  <si>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</si>
  <si>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</si>
  <si>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</si>
  <si>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</si>
  <si>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</si>
  <si>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</si>
  <si>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</si>
  <si>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</si>
  <si>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</si>
  <si>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</si>
  <si>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</si>
  <si>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</si>
  <si>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</si>
  <si>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</si>
  <si>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</si>
  <si>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</si>
  <si>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</si>
  <si>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</si>
  <si>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</si>
  <si>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</si>
  <si>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</si>
  <si>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</si>
  <si>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</si>
  <si>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</si>
  <si>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</si>
  <si>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</si>
  <si>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</si>
  <si>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</si>
  <si>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</si>
  <si>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</si>
  <si>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</si>
  <si>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</si>
  <si>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</si>
  <si>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</si>
  <si>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</si>
  <si>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</si>
  <si>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</si>
  <si>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</si>
  <si>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</si>
  <si>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</si>
  <si>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</si>
  <si>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</si>
  <si>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</si>
  <si>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</si>
  <si>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</si>
  <si>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</si>
  <si>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</si>
  <si>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</si>
  <si>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</si>
  <si>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</si>
  <si>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</si>
  <si>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</si>
  <si>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</si>
  <si>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</si>
  <si>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</si>
  <si>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</si>
  <si>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</si>
  <si>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</si>
  <si>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</si>
  <si>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</si>
  <si>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</si>
  <si>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</si>
  <si>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</si>
  <si>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</si>
  <si>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</si>
  <si>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</si>
  <si>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</si>
  <si>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</si>
  <si>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</si>
  <si>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</si>
  <si>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</si>
  <si>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</si>
  <si>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</si>
  <si>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</si>
  <si>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</si>
  <si>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</si>
  <si>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</si>
  <si>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</si>
  <si>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</si>
  <si>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</si>
  <si>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</si>
  <si>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</si>
  <si>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</si>
  <si>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</si>
  <si>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</si>
  <si>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</si>
  <si>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</si>
  <si>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</si>
  <si>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</si>
  <si>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</si>
  <si>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</si>
  <si>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</si>
  <si>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</si>
  <si>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</si>
  <si>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</si>
  <si>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</si>
  <si>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</si>
  <si>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</si>
  <si>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</si>
  <si>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</si>
  <si>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</si>
  <si>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</si>
  <si>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</si>
  <si>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</si>
  <si>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</si>
  <si>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</si>
  <si>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</si>
  <si>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</si>
  <si>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</si>
  <si>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</si>
  <si>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</si>
  <si>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</si>
  <si>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</si>
  <si>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</si>
  <si>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</si>
  <si>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</si>
  <si>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</si>
  <si>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</si>
  <si>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</si>
  <si>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</si>
  <si>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</si>
  <si>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</si>
  <si>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</si>
  <si>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</si>
  <si>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</si>
  <si>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</si>
  <si>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</si>
  <si>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</si>
  <si>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</si>
  <si>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</si>
  <si>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</si>
  <si>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</si>
  <si>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</si>
  <si>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</si>
  <si>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</si>
  <si>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</si>
  <si>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</si>
  <si>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</si>
  <si>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</si>
  <si>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</si>
  <si>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</si>
  <si>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</si>
  <si>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</si>
  <si>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</si>
  <si>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</si>
  <si>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</si>
  <si>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</si>
  <si>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</si>
  <si>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</si>
  <si>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</si>
  <si>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</si>
  <si>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</si>
  <si>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</si>
  <si>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</si>
  <si>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</si>
  <si>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</si>
  <si>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</si>
  <si>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</si>
  <si>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</si>
  <si>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</si>
  <si>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</si>
  <si>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</si>
  <si>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</si>
  <si>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</si>
  <si>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</si>
  <si>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</si>
  <si>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</si>
  <si>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</si>
  <si>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</si>
  <si>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</si>
  <si>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</si>
  <si>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</si>
  <si>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</si>
  <si>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</si>
  <si>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</si>
  <si>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</si>
  <si>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</si>
  <si>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</si>
  <si>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</si>
  <si>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</si>
  <si>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</si>
  <si>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</si>
  <si>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</si>
  <si>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</si>
  <si>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</si>
  <si>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</si>
  <si>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</si>
  <si>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</si>
  <si>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</si>
  <si>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</si>
  <si>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</si>
  <si>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</si>
  <si>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</si>
  <si>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</si>
  <si>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</si>
  <si>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</si>
  <si>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</si>
  <si>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</si>
  <si>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</si>
  <si>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</si>
  <si>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</si>
  <si>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</si>
  <si>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</si>
  <si>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</si>
  <si>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</si>
  <si>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</si>
  <si>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</si>
  <si>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</si>
  <si>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</si>
  <si>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</si>
  <si>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</si>
  <si>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</si>
  <si>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</si>
  <si>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</si>
  <si>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</si>
  <si>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</si>
  <si>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</si>
  <si>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</si>
  <si>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</si>
  <si>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</si>
  <si>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</si>
  <si>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</si>
  <si>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</si>
  <si>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</si>
  <si>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</si>
  <si>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</si>
  <si>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</si>
  <si>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</si>
  <si>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</si>
  <si>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</si>
  <si>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</si>
  <si>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</si>
  <si>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</si>
  <si>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</si>
  <si>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</si>
  <si>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</si>
  <si>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</si>
  <si>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</si>
  <si>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</si>
  <si>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</si>
  <si>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</si>
  <si>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</si>
  <si>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</si>
  <si>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</si>
  <si>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</si>
  <si>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</si>
  <si>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</si>
  <si>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</si>
  <si>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</si>
  <si>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</si>
  <si>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</si>
  <si>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</si>
  <si>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</si>
  <si>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</si>
  <si>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</si>
  <si>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</si>
  <si>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</si>
  <si>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</si>
  <si>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</si>
  <si>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</si>
  <si>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</si>
  <si>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</si>
  <si>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</si>
  <si>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</si>
  <si>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</si>
  <si>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</si>
  <si>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</si>
  <si>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</si>
  <si>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</si>
  <si>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</si>
  <si>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</si>
  <si>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</si>
  <si>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</si>
  <si>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</si>
  <si>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</si>
  <si>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</si>
  <si>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</si>
  <si>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</si>
  <si>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</si>
  <si>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</si>
  <si>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</si>
  <si>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</si>
  <si>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</si>
  <si>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</si>
  <si>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</si>
  <si>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</si>
  <si>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</si>
  <si>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</si>
  <si>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</si>
  <si>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</si>
  <si>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</si>
  <si>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</si>
  <si>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</si>
  <si>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</si>
  <si>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</si>
  <si>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</si>
  <si>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</si>
  <si>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</si>
  <si>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</si>
  <si>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</si>
  <si>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</si>
  <si>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</si>
  <si>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</si>
  <si>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</si>
  <si>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</si>
  <si>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</si>
  <si>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</si>
  <si>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</si>
  <si>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</si>
  <si>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</si>
  <si>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</si>
  <si>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</si>
  <si>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</si>
  <si>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</si>
  <si>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</si>
  <si>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</si>
  <si>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</si>
  <si>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</si>
  <si>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</si>
  <si>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</si>
  <si>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</si>
  <si>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</si>
  <si>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</si>
  <si>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</si>
  <si>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</si>
  <si>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</si>
  <si>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</si>
  <si>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</si>
  <si>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</si>
  <si>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</si>
  <si>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</si>
  <si>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</si>
  <si>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</si>
  <si>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</si>
  <si>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</si>
  <si>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</si>
  <si>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</si>
  <si>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</si>
  <si>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</si>
  <si>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</si>
  <si>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</si>
  <si>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</si>
  <si>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</si>
  <si>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</si>
  <si>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</si>
  <si>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</si>
  <si>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</si>
  <si>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</si>
  <si>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</si>
  <si>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</si>
  <si>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</si>
  <si>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</si>
  <si>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</si>
  <si>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</si>
  <si>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</si>
  <si>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</si>
  <si>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</si>
  <si>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</si>
  <si>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</si>
  <si>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</si>
  <si>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</si>
  <si>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</si>
  <si>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</si>
  <si>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</si>
  <si>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</si>
  <si>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</si>
  <si>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</si>
  <si>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</si>
  <si>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</si>
  <si>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</si>
  <si>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</si>
  <si>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</si>
  <si>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</si>
  <si>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</si>
  <si>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</si>
  <si>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</si>
  <si>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</si>
  <si>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</si>
  <si>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</si>
  <si>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</si>
  <si>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</si>
  <si>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</si>
  <si>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</si>
  <si>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</si>
  <si>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</si>
  <si>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</si>
  <si>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</si>
  <si>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</si>
  <si>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</si>
  <si>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</si>
  <si>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</si>
  <si>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</si>
  <si>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</si>
  <si>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</si>
  <si>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</si>
  <si>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</si>
  <si>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</si>
  <si>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</si>
  <si>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</si>
  <si>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</si>
  <si>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</si>
  <si>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</si>
  <si>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</si>
  <si>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</si>
  <si>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</si>
  <si>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</si>
  <si>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</si>
  <si>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</si>
  <si>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</si>
  <si>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</si>
  <si>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</si>
  <si>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</si>
  <si>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</si>
  <si>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</si>
  <si>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</si>
  <si>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</si>
  <si>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</si>
  <si>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</si>
  <si>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</si>
  <si>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</si>
  <si>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</si>
  <si>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</si>
  <si>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</si>
  <si>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</si>
  <si>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</si>
  <si>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</si>
  <si>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</si>
  <si>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</si>
  <si>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</si>
  <si>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</si>
  <si>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</si>
  <si>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</si>
  <si>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</si>
  <si>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</si>
  <si>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</si>
  <si>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</si>
  <si>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</si>
  <si>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</si>
  <si>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</si>
  <si>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</si>
  <si>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</si>
  <si>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</si>
  <si>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</si>
  <si>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</si>
  <si>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</si>
  <si>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</si>
  <si>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</si>
  <si>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</si>
  <si>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</si>
  <si>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</si>
  <si>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</si>
  <si>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</si>
  <si>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</si>
  <si>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</si>
  <si>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</si>
  <si>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</si>
  <si>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</si>
  <si>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</si>
  <si>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</si>
  <si>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</si>
  <si>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</si>
  <si>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</si>
  <si>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</si>
  <si>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</si>
  <si>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</si>
  <si>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</si>
  <si>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</si>
  <si>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</si>
  <si>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</si>
  <si>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</si>
  <si>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</si>
  <si>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</si>
  <si>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</si>
  <si>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</si>
  <si>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</si>
  <si>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</si>
  <si>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</si>
  <si>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</si>
  <si>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</si>
  <si>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</si>
  <si>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</si>
  <si>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</si>
  <si>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</si>
  <si>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</si>
  <si>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</si>
  <si>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</si>
  <si>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</si>
  <si>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</si>
  <si>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</si>
  <si>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</si>
  <si>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</si>
  <si>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</si>
  <si>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</si>
  <si>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</si>
  <si>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</si>
  <si>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</si>
  <si>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</si>
  <si>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</si>
  <si>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</si>
  <si>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</si>
  <si>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</si>
  <si>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</si>
  <si>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</si>
  <si>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</si>
  <si>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</si>
  <si>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</si>
  <si>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80 mins</t>
  </si>
  <si>
    <t>PCM-20251123-00000503</t>
  </si>
  <si>
    <t>25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</si>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</sst>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321.425860416668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6.8730787039385177E-2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45984.374286342594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45984.374286342594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45984.374286342594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45984.374286342594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45984.374286342594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45984.374286342594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45984.374286342594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45984.374286342594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45984.374286342594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45984.374286342594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45984.374286342594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45984.374286342594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45984.374286342594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45984.374286342594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45984.374286342594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45984.374286342594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45984.374286342594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45984.374286342594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45984.374286342594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45984.374286342594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45984.374286342594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45984.374286342594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45984.374286342594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45984.374286342594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45984.374286342594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45984.374286342594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45984.374286342594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45984.374286342594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45984.374286342594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45984.374286342594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45984.374286342594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45984.374286342594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9FBD1850-4C37-4539-A588-93CEF300E759}"/>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159.37444837963267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45984.374286342594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45984.374286342594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45984.374286342594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45984.374286342594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45984.374286342594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45984.374286342594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45984.374286342594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45984.374286342594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45984.374286342594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45984.374286342594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45984.374286342594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45984.374286342594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45984.374286342594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45984.374286342594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45984.374286342594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45984.374286342594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45984.374286342594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45984.374286342594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45984.374286342594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45984.374286342594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45984.374286342594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45984.374286342594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45984.374286342594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45984.374286342594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45984.374286342594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45984.374286342594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45984.374286342594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45984.374286342594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45984.374286342594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45984.374286342594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45984.374286342594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45984.374286342594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45984.374286342594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45984.374286342594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45984.374286342594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45984.374286342594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45984.374286342594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45984.374286342594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45984.374286342594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45984.374286342594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45984.374286342594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45984.374286342594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45984.374286342594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45984.374286342594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45984.374286342594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45984.374286342594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45984.374286342594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45984.374286342594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45984.374286342594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45984.374286342594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45984.374286342594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45984.374286342594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45984.374286342594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45984.374286342594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45984.374286342594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45984.374286342594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45984.374286342594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45984.374286342594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45984.374286342594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45984.374286342594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45984.374286342594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45984.374286342594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45984.374286342594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45984.374286342594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45984.374286342594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45984.374286342594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45984.374286342594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45984.374286342594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45984.374286342594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45984.374286342594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45984.374286342594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45984.374286342594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45984.374286342594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45984.374286342594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45984.374286342594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45984.374286342594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45984.374286342594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45984.374286342594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45984.374286342594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45984.374286342594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45984.374286342594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45984.374286342594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45984.374286342594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45984.374286342594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45984.374286342594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45984.374286342594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45984.374286342594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45984.374286342594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45984.374286342594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45984.374286342594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45984.374286342594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45984.374286342594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45984.374286342594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45984.374286342594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45984.374286342594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45984.374286342594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45984.374286342594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45984.374286342594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45984.374286342594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45984.374286342594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45984.374286342594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45984.374286342594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45984.374286342594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45984.374286342594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45984.374286342594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45984.374286342594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45984.374286342594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45984.374286342594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45984.374286342594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45984.374286342594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45984.374286342594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45984.374286342594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45984.374286342594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45984.374286342594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45984.374286342594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45984.374286342594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45984.374286342594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45984.374286342594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45984.374286342594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45984.374286342594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45984.374286342594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45984.374286342594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45984.374286342594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45984.374286342594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45984.374286342594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45984.374286342594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45984.374286342594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45984.374286342594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45984.374286342594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45984.374286342594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45984.374286342594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45984.374286342594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45984.374286342594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45984.374286342594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45984.374286342594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45984.374286342594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45984.374286342594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45984.374286342594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45984.374286342594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45984.374286342594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45984.374286342594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45984.374286342594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45984.374286342594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45984.374286342594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45984.374286342594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45984.374286342594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45984.374286342594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45984.374286342594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45984.374286342594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45984.374286342594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45984.374286342594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45984.374286342594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45984.374286342594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45984.374286342594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45984.374286342594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45984.374286342594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45984.374286342594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45984.374286342594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45984.374286342594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45984.374286342594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45984.374286342594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45984.374286342594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45984.374286342594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45984.374286342594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45984.374286342594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45984.374286342594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45984.374286342594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45984.374286342594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45984.374286342594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45984.374286342594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45984.374286342594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45984.374286342594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45984.374286342594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45984.374286342594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45984.374286342594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45984.374286342594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45984.374286342594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45984.374286342594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45984.374286342594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45984.374286342594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45984.374286342594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45984.374286342594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45984.374286342594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45984.374286342594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45984.374286342594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45984.374286342594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45984.374286342594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45984.374286342594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45984.374286342594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45984.374286342594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45984.374286342594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45984.374286342594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45984.374286342594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45984.374286342594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45984.374286342594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45984.374286342594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45984.374286342594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45984.374286342594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45984.374286342594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45984.374286342594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45984.374286342594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45984.374286342594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45984.374286342594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45984.374286342594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45984.374286342594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45984.374286342594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45984.374286342594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45984.374286342594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45984.374286342594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45984.374286342594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45984.374286342594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45984.374286342594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45984.374286342594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45984.374286342594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45984.374286342594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45984.374286342594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45984.374286342594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45984.374286342594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45984.374286342594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45984.374286342594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45984.374286342594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45984.374286342594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45984.374286342594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45984.374286342594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45984.374286342594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45984.374286342594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45984.374286342594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45984.374286342594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45984.374286342594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45984.374286342594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45984.374286342594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45984.374286342594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45984.374286342594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45984.374286342594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45984.374286342594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45984.374286342594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45984.374286342594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45984.374286342594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45984.374286342594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45984.374286342594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45984.374286342594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45984.374286342594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45984.374286342594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45984.374286342594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45984.374286342594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45984.374286342594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45984.374286342594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45984.374286342594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45984.374286342594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45984.374286342594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45984.374286342594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45984.374286342594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45984.374286342594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45984.374286342594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45984.374286342594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45984.374286342594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45984.374286342594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45984.374286342594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45984.374286342594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45984.374286342594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45984.374286342594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45984.374286342594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45984.374286342594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45984.374286342594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45984.374286342594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45984.374286342594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45984.374286342594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45984.374286342594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45984.374286342594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45984.374286342594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45984.374286342594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45984.374286342594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45984.374286342594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45984.374286342594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45984.374286342594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45984.374286342594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45984.374286342594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45984.374286342594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45984.374286342594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45984.374286342594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45984.374286342594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45984.374286342594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45984.374286342594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45984.374286342594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45984.374286342594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45984.374286342594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45984.374286342594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45984.374286342594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45984.374286342594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45984.374286342594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45984.374286342594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45984.374286342594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45984.374286342594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45984.374286342594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45984.374286342594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45984.374286342594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45984.374286342594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45984.374286342594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45984.374286342594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45984.374286342594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45984.374286342594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45984.374286342594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45984.374286342594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45984.374286342594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45984.374286342594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45984.374286342594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45984.374286342594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45984.374286342594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45984.374286342594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45984.374286342594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45984.374286342594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45984.374286342594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45984.374286342594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45984.374286342594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45984.374286342594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45984.374286342594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45984.374286342594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45984.374286342594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45984.374286342594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45984.374286342594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45984.374286342594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45984.374286342594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45984.374286342594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45984.374286342594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45984.374286342594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45984.374286342594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45984.374286342594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45984.374286342594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45984.374286342594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45984.374286342594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45984.374286342594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45984.374286342594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45984.374286342594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45984.374286342594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45984.374286342594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45984.374286342594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45984.374286342594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45984.374286342594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45984.374286342594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45984.374286342594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45984.374286342594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45984.374286342594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45984.374286342594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45984.374286342594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45984.374286342594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45984.374286342594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45984.374286342594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45984.374286342594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45984.374286342594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45984.374286342594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45984.374286342594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45984.374286342594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45984.374286342594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45984.374286342594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45984.374286342594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45984.374286342594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45984.374286342594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45984.374286342594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45984.374286342594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45984.374286342594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45984.374286342594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45984.374286342594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45984.374286342594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45984.374286342594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45984.374286342594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45984.374286342594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45984.374286342594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45984.374286342594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45984.374286342594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45984.374286342594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45984.374286342594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45984.374286342594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45984.374286342594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45984.374286342594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45984.374286342594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45984.374286342594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45984.374286342594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45984.374286342594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45984.374286342594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45984.374286342594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45984.374286342594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45984.374286342594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45984.374286342594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45984.374286342594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45984.374286342594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45984.374286342594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45984.374286342594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45984.374286342594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45984.374286342594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45984.374286342594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45984.374286342594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45984.374286342594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45984.374286342594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45984.374286342594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45984.374286342594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45984.374286342594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45984.374286342594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45984.374286342594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45984.374286342594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45984.374286342594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45984.374286342594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45984.374286342594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45984.374286342594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45984.374286342594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45984.374286342594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45984.374286342594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45984.374286342594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45984.374286342594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45984.374286342594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45984.374286342594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45984.374286342594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45984.374286342594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45984.374286342594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45984.374286342594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45984.374286342594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45984.374286342594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45984.374286342594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45984.374286342594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45984.374286342594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45984.374286342594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45984.374286342594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45984.374286342594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45984.374286342594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45984.374286342594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45984.374286342594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45984.374286342594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45984.374286342594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45984.374286342594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45984.374286342594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45984.374286342594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45984.374286342594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45984.374286342594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45984.374286342594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45984.374286342594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45984.374286342594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45984.374286342594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45984.374286342594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45984.374286342594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45984.374286342594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45984.374286342594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45984.374286342594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45984.374286342594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45984.374286342594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45984.374286342594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45984.374286342594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45984.374286342594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45984.374286342594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45984.374286342594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45984.374286342594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45984.374286342594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45984.374286342594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45984.374286342594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45984.374286342594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45984.374286342594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45984.374286342594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45984.374286342594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45984.374286342594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45984.374286342594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45984.374286342594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45984.374286342594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45984.374286342594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45984.374286342594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45984.374286342594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45984.374286342594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45984.374286342594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45984.374286342594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45984.374286342594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45984.374286342594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45984.374286342594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45984.374286342594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45984.374286342594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45984.374286342594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45984.374286342594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45984.374286342594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45984.374286342594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45984.374286342594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45984.374286342594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45984.374286342594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45984.374286342594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45984.374286342594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45984.374286342594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45984.374286342594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45984.374286342594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45984.374286342594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45984.374286342594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45984.374286342594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45984.374286342594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45984.374286342594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45984.374286342594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45984.374286342594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45984.374286342594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45984.374286342594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45984.374286342594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45984.374286342594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45984.374286342594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45984.374286342594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45984.374286342594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45984.374286342594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45984.374286342594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45984.374286342594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45984.374286342594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45984.374286342594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45984.374286342594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45984.374286342594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45984.374286342594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45984.374286342594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45984.374286342594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45984.374286342594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45984.374286342594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45984.374286342594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45984.374286342594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45984.374286342594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45984.374286342594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45984.374286342594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45984.374286342594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45984.374286342594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45984.374286342594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45984.374286342594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45984.374286342594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45984.374286342594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45984.374286342594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45984.374286342594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45984.374286342594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45984.374286342594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45984.374286342594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45984.374286342594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45984.374286342594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45984.374286342594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45984.374286342594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45984.374286342594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45984.374286342594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45984.374286342594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45984.374286342594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45984.374286342594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45984.374286342594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45984.374286342594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45984.374286342594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45984.374286342594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45984.374286342594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45984.374286342594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45984.374286342594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45984.374286342594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45984.374286342594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45984.374286342594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45984.374286342594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45984.374286342594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45984.374286342594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45984.374286342594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45984.374286342594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45984.374286342594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45984.374286342594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45984.374286342594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45984.374286342594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45984.374286342594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45984.374286342594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45984.374286342594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45984.374286342594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45984.374286342594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45984.374286342594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45984.374286342594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45984.374286342594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45984.374286342594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45984.374286342594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45984.374286342594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45984.374286342594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45984.374286342594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45984.374286342594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45984.374286342594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45984.374286342594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45984.374286342594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45984.374286342594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45984.374286342594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45984.374286342594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45984.374286342594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45984.374286342594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45984.374286342594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45984.374286342594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45984.374286342594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45984.374286342594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45984.374286342594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45984.374286342594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45984.374286342594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45984.374286342594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45984.374286342594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45984.374286342594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45984.374286342594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45984.374286342594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45984.374286342594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45984.374286342594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45984.374286342594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45984.374286342594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45984.374286342594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45984.374286342594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45984.374286342594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45984.374286342594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45984.374286342594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45984.374286342594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45984.374286342594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45984.374286342594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45984.374286342594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45984.374286342594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45984.374286342594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45984.374286342594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45984.374286342594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45984.374286342594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45984.374286342594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45984.374286342594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45984.374286342594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45984.374286342594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45984.374286342594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45984.374286342594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45984.374286342594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45984.374286342594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45984.374286342594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45984.374286342594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45984.374286342594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45984.374286342594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45984.374286342594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45984.374286342594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45984.374286342594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45984.374286342594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45984.374286342594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45984.374286342594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45984.374286342594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45984.374286342594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45984.374286342594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45984.374286342594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45984.374286342594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45984.374286342594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45984.374286342594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45984.374286342594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45984.374286342594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45984.374286342594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45984.374286342594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45984.374286342594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45984.374286342594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45984.374286342594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45984.374286342594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45984.374286342594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45984.374286342594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45984.374286342594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45984.374286342594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45984.374286342594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45984.374286342594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45984.374286342594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45984.374286342594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45984.374286342594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45984.374286342594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45984.374286342594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45984.374286342594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45984.374286342594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45984.374286342594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45984.374286342594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45984.374286342594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45984.374286342594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45984.374286342594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45984.374286342594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45984.374286342594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45984.374286342594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45984.374286342594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45984.374286342594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45984.374286342594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45984.374286342594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45984.374286342594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45984.374286342594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45984.374286342594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45984.374286342594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45984.374286342594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45984.374286342594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45984.374286342594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45984.374286342594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45984.374286342594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45984.374286342594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45984.374286342594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45984.374286342594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45984.374286342594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45984.374286342594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45984.374286342594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45984.374286342594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45984.374286342594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45984.374286342594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45984.374286342594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45984.374286342594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45984.374286342594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45984.374286342594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45984.374286342594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45984.374286342594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45984.374286342594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45984.374286342594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45984.374286342594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45984.374286342594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45984.374286342594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45984.374286342594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45984.374286342594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45984.374286342594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45984.374286342594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45984.374286342594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45984.374286342594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45984.374286342594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45984.374286342594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45984.374286342594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45984.374286342594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45984.374286342594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45984.374286342594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45984.374286342594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45984.374286342594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45984.374286342594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45984.374286342594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45984.374286342594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45984.374286342594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45984.374286342594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45984.374286342594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45984.374286342594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45984.374286342594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45984.374286342594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45984.374286342594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45984.374286342594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45984.374286342594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45984.374286342594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45984.374286342594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45984.374286342594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45984.374286342594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45984.374286342594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45984.374286342594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45984.374286342594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45984.374286342594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45984.374286342594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45984.374286342594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45984.374286342594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45984.374286342594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45984.374286342594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45984.374286342594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45984.374286342594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45984.374286342594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45984.374286342594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45984.374286342594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45984.374286342594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45984.374286342594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45984.374286342594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45984.374286342594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45984.374286342594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45984.374286342594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45984.374286342594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45984.374286342594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45984.374286342594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45984.374286342594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45984.374286342594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45984.374286342594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45984.374286342594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45984.374286342594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45984.374286342594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45984.374286342594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45984.374286342594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45984.374286342594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45984.374286342594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45984.374286342594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45984.374286342594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45984.374286342594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45984.374286342594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45984.374286342594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45984.374286342594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45984.374286342594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45984.374286342594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45984.374286342594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45984.374286342594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45984.374286342594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45984.374286342594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45984.374286342594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45984.374286342594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45984.374286342594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45984.374286342594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45984.374286342594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45984.374286342594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45984.374286342594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45984.374286342594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45984.374286342594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45984.374286342594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45984.374286342594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45984.374286342594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45984.374286342594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45984.374286342594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45984.374286342594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45984.374286342594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45984.374286342594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45984.374286342594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45984.374286342594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45984.374286342594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45984.374286342594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45984.374286342594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45984.374286342594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45984.374286342594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45984.374286342594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45984.374286342594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45984.374286342594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45984.374286342594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45984.374286342594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45984.374286342594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45984.374286342594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45984.374286342594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45984.374286342594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45984.374286342594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45984.374286342594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45984.374286342594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45984.374286342594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45984.374286342594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45984.374286342594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45984.374286342594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45984.374286342594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45984.374286342594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45984.374286342594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45984.374286342594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45984.374286342594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45984.374286342594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45984.374286342594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45984.374286342594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45984.374286342594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45984.374286342594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45984.374286342594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45984.374286342594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45984.374286342594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45984.374286342594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45984.374286342594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45984.374286342594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45984.374286342594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45984.374286342594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45984.374286342594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45984.374286342594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45984.374286342594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45984.374286342594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45984.374286342594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45984.374286342594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45984.374286342594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45984.374286342594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45984.374286342594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45984.374286342594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45984.374286342594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45984.374286342594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45984.374286342594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45984.374286342594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45984.374286342594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45984.374286342594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45984.374286342594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45984.374286342594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45984.374286342594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45984.374286342594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45984.374286342594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45984.374286342594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45984.374286342594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45984.374286342594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45984.374286342594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45984.374286342594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45984.374286342594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45984.374286342594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45984.374286342594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45984.374286342594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45984.374286342594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45984.374286342594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45984.374286342594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45984.374286342594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45984.374286342594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45984.374286342594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45984.374286342594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45984.374286342594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45984.374286342594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45984.374286342594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45984.374286342594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45984.374286342594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45984.374286342594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45984.374286342594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45984.374286342594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45984.374286342594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45984.374286342594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45984.374286342594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45984.374286342594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45984.374286342594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45984.374286342594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45984.374286342594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45984.374286342594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45984.374286342594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45984.374286342594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45984.374286342594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45984.374286342594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45984.374286342594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45984.374286342594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45984.374286342594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45984.374286342594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45984.374286342594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45984.374286342594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45984.374286342594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45984.374286342594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45984.374286342594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45984.374286342594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45984.374286342594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45984.374286342594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45984.374286342594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45984.374286342594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45984.374286342594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45984.374286342594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45984.374286342594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45984.374286342594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45984.374286342594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45984.374286342594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45984.374286342594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45984.374286342594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45984.374286342594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45984.374286342594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45984.374286342594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45984.374286342594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45984.374286342594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45984.374286342594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45984.374286342594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45984.374286342594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45984.374286342594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45984.374286342594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45984.374286342594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45984.374286342594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45984.374286342594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45984.374286342594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45984.374286342594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45984.374286342594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45984.374286342594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45984.374286342594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45984.374286342594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45984.374286342594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45984.374286342594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45984.374286342594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45984.374286342594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45984.374286342594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45984.374286342594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45984.374286342594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45984.374286342594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45984.374286342594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45984.374286342594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45984.374286342594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45984.374286342594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45984.374286342594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45984.374286342594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45984.374286342594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45984.374286342594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45984.374286342594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45984.374286342594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45984.374286342594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45984.374286342594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45984.374286342594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45984.374286342594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45984.374286342594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45984.374286342594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45984.374286342594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45984.374286342594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45984.374286342594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45984.374286342594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45984.374286342594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45984.374286342594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45984.374286342594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45984.374286342594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45984.374286342594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45984.374286342594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45984.374286342594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45984.374286342594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45984.374286342594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45984.374286342594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45984.374286342594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45984.374286342594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45984.374286342594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45984.374286342594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45984.374286342594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45984.374286342594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45984.374286342594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45984.374286342594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45984.374286342594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45984.374286342594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45984.374286342594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45984.374286342594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45984.374286342594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45984.374286342594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45984.374286342594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45984.374286342594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45984.374286342594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45984.374286342594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45984.374286342594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45984.374286342594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45984.374286342594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45984.374286342594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45984.374286342594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45984.374286342594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45984.374286342594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45984.374286342594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45984.374286342594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45984.374286342594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45984.374286342594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45984.374286342594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45984.374286342594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45984.374286342594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45984.374286342594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45984.374286342594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45984.374286342594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45984.374286342594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45984.374286342594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45984.374286342594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45984.374286342594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45984.374286342594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45984.374286342594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45984.374286342594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45984.374286342594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45984.374286342594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45984.374286342594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45984.374286342594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45984.374286342594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45984.374286342594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45984.374286342594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45984.374286342594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45984.374286342594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45984.374286342594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45984.374286342594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45984.374286342594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45984.374286342594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45984.374286342594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45984.374286342594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45984.374286342594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45984.374286342594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45984.374286342594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45984.374286342594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45984.374286342594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45984.374286342594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45984.374286342594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45984.374286342594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45984.374286342594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45984.374286342594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45984.374286342594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45984.374286342594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45984.374286342594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45984.374286342594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45984.374286342594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45984.374286342594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45984.374286342594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45984.374286342594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45984.374286342594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45984.374286342594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45984.374286342594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45984.374286342594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45984.374286342594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45984.374286342594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45984.374286342594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45984.374286342594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45984.374286342594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45984.374286342594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45984.374286342594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45984.374286342594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45984.374286342594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45984.374286342594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45984.374286342594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45984.374286342594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45984.374286342594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45984.374286342594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45984.374286342594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45984.374286342594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45984.374286342594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45984.374286342594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45984.374286342594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45984.374286342594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45984.374286342594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45984.374286342594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45984.374286342594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45984.374286342594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45984.374286342594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45984.374286342594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45984.374286342594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45984.374286342594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45984.374286342594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45984.374286342594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45984.374286342594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45984.374286342594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45984.374286342594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45984.374286342594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45984.374286342594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45984.374286342594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45984.374286342594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45984.374286342594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45984.374286342594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45984.374286342594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45984.374286342594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45984.374286342594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45984.374286342594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45984.374286342594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45984.374286342594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45984.374286342594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45984.374286342594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45984.374286342594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45984.374286342594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45984.374286342594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45984.374286342594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45984.374286342594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45984.374286342594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45984.374286342594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45984.374286342594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45984.374286342594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45984.374286342594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45984.374286342594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45984.374286342594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45984.374286342594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45984.374286342594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45984.374286342594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45984.374286342594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45984.374286342594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45984.374286342594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45984.374286342594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45984.374286342594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45984.374286342594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45984.374286342594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45984.374286342594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45984.374286342594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45984.374286342594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45984.374286342594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45984.374286342594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45984.374286342594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45984.374286342594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280.89356874999794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45984.374286342594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4.85918981503346E-2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3.9564120372233447E-2</v>
      </c>
      <c r="H5" s="95">
        <v>45984.316770833335</v>
      </c>
      <c r="I5" s="113" t="str">
        <f>IFERROR(VLOOKUP(D5,DB!A:F,6,0),"")</f>
        <v>Generator-SG</v>
      </c>
      <c r="J5" s="113" t="str">
        <f>IFERROR(VLOOKUP(D5,DB!A:G,7,0),"")</f>
        <v>Vandalized</v>
      </c>
      <c r="K5" s="97" t="s">
        <v>39114</v>
      </c>
      <c r="L5" s="91" t="str">
        <f>IFERROR(VLOOKUP(D5,DB!A:I,9,0),"")</f>
        <v>Latis</v>
      </c>
    </row>
    <row r="6" spans="1:16" ht="15" customHeight="1">
      <c r="A6" s="113" t="s">
        <v>39109</v>
      </c>
      <c r="B6" s="113" t="str">
        <f>IFERROR(VLOOKUP(D6,DB!A:K,11,0),"")</f>
        <v>R4</v>
      </c>
      <c r="C6" s="93">
        <v>2</v>
      </c>
      <c r="D6" s="91" t="s">
        <v>36675</v>
      </c>
      <c r="E6" s="94" t="s">
        <v>39021</v>
      </c>
      <c r="F6" s="95"/>
      <c r="G6" s="96">
        <f ca="1">IFERROR(NOW()-F6,"")</f>
        <v>45984.374286342594</v>
      </c>
      <c r="H6" s="95">
        <v>45984.35125</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ca="1">IFERROR(NOW()-F7,"")</f>
        <v>45984.374286342594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45984.374286342594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45984.374286342594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45984.374286342594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45984.374286342594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45984.374286342594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45984.374286342594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45984.374286342594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45984.374286342594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45984.374286342594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45984.374286342594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45984.374286342594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45984.374286342594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45984.374286342594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45984.374286342594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45984.374286342594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45984.374286342594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45984.374286342594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45984.374286342594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45984.374286342594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45984.374286342594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45984.374286342594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45984.374286342594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45984.374286342594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45984.374286342594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45984.374286342594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45984.374286342594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45984.374286342594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45984.374286342594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45984.374286342594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45984.374286342594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45984.374286342594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45984.374286342594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45984.374286342594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45984.374286342594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45984.374286342594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45984.374286342594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45984.374286342594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45984.374286342594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45984.374286342594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45984.374286342594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45984.374286342594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45984.374286342594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45984.374286342594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45984.374286342594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45984.374286342594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45984.374286342594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45984.374286342594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45984.374286342594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45984.374286342594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45984.374286342594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45984.374286342594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45984.374286342594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45984.374286342594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45984.374286342594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45984.374286342594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45984.374286342594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45984.374286342594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45984.374286342594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45984.374286342594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45984.374286342594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45984.374286342594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45984.374286342594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45984.374286342594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45984.374286342594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45984.374286342594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45984.374286342594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45984.374286342594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45984.374286342594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45984.374286342594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45984.374286342594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45984.374286342594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45984.374286342594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45984.374286342594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45984.374286342594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45984.374286342594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45984.374286342594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45984.374286342594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45984.374286342594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45984.374286342594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45984.374286342594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45984.374286342594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45984.374286342594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45984.374286342594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45984.374286342594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45984.374286342594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45984.374286342594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45984.374286342594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45984.374286342594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45984.374286342594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45984.374286342594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45984.374286342594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45984.374286342594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45984.374286342594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45984.374286342594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45984.374286342594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45984.374286342594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45984.374286342594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45984.374286342594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45984.374286342594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45984.374286342594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45984.374286342594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45984.374286342594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45984.374286342594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45984.374286342594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45984.374286342594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45984.374286342594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45984.374286342594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45984.374286342594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45984.374286342594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45984.374286342594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45984.374286342594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45984.374286342594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45984.374286342594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45984.374286342594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45984.374286342594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45984.374286342594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45984.374286342594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45984.374286342594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45984.374286342594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45984.374286342594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45984.374286342594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45984.374286342594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45984.374286342594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45984.374286342594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45984.374286342594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45984.374286342594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45984.374286342594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45984.374286342594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45984.374286342594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45984.374286342594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45984.374286342594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45984.374286342594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45984.374286342594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45984.374286342594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45984.374286342594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45984.374286342594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45984.374286342594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45984.374286342594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45984.374286342594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45984.374286342594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45984.374286342594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45984.374286342594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45984.374286342594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45984.374286342594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45984.374286342594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45984.374286342594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45984.374286342594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45984.374286342594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45984.374286342594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45984.374286342594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45984.374286342594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45984.374286342594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45984.374286342594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45984.374286342594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45984.374286342594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45984.374286342594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45984.374286342594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45984.374286342594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45984.374286342594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45984.374286342594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45984.374286342594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45984.374286342594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45984.374286342594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45984.374286342594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45984.374286342594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45984.374286342594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45984.374286342594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45984.374286342594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45984.374286342594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45984.374286342594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45984.374286342594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45984.374286342594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45984.374286342594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45984.374286342594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45984.374286342594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45984.374286342594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45984.374286342594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45984.374286342594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45984.374286342594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45984.374286342594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45984.374286342594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45984.374286342594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45984.374286342594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45984.374286342594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45984.374286342594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45984.374286342594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45984.374286342594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45984.374286342594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45984.374286342594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45984.374286342594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45984.374286342594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45984.374286342594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45984.374286342594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45984.374286342594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45984.374286342594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45984.374286342594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45984.374286342594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45984.374286342594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45984.374286342594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45984.374286342594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45984.374286342594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45984.374286342594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45984.374286342594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45984.374286342594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45984.374286342594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45984.374286342594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45984.374286342594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45984.374286342594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45984.374286342594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45984.374286342594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45984.374286342594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45984.374286342594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45984.374286342594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45984.374286342594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45984.374286342594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45984.374286342594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45984.374286342594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45984.374286342594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45984.374286342594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45984.374286342594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45984.374286342594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45984.374286342594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45984.374286342594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45984.374286342594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45984.374286342594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45984.374286342594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45984.374286342594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45984.374286342594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45984.374286342594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45984.374286342594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45984.374286342594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45984.374286342594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45984.374286342594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45984.374286342594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45984.374286342594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45984.374286342594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45984.374286342594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45984.374286342594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45984.374286342594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45984.374286342594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45984.374286342594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45984.374286342594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45984.374286342594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45984.374286342594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45984.374286342594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45984.374286342594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45984.374286342594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45984.374286342594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45984.374286342594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45984.374286342594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45984.374286342594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45984.374286342594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45984.374286342594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45984.374286342594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45984.374286342594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45984.374286342594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45984.374286342594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45984.374286342594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45984.374286342594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45984.374286342594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45984.374286342594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45984.374286342594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45984.374286342594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45984.374286342594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45984.374286342594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45984.374286342594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45984.374286342594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45984.374286342594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45984.374286342594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45984.374286342594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45984.374286342594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45984.374286342594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45984.374286342594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45984.374286342594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45984.374286342594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45984.374286342594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45984.374286342594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45984.374286342594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45984.374286342594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45984.374286342594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45984.374286342594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45984.374286342594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45984.374286342594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45984.374286342594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45984.374286342594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45984.374286342594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45984.374286342594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45984.374286342594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45984.374286342594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45984.374286342594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45984.374286342594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45984.374286342594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45984.374286342594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45984.374286342594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45984.374286342594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45984.374286342594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45984.374286342594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45984.374286342594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45984.374286342594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45984.374286342594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45984.374286342594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45984.374286342594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45984.374286342594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45984.374286342594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45984.374286342594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45984.374286342594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45984.374286342594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45984.374286342594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45984.374286342594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45984.374286342594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45984.374286342594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45984.374286342594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45984.374286342594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45984.374286342594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45984.374286342594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45984.374286342594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45984.374286342594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45984.374286342594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45984.374286342594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45984.374286342594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45984.374286342594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45984.374286342594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45984.374286342594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45984.374286342594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45984.374286342594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45984.374286342594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45984.374286342594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45984.374286342594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45984.374286342594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45984.374286342594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45984.374286342594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45984.374286342594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45984.374286342594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45984.374286342594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45984.374286342594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45984.374286342594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45984.374286342594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45984.374286342594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45984.374286342594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45984.374286342594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45984.374286342594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45984.374286342594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45984.374286342594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45984.374286342594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45984.374286342594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45984.374286342594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45984.374286342594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45984.374286342594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45984.374286342594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45984.374286342594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45984.374286342594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45984.374286342594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45984.374286342594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45984.374286342594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45984.374286342594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45984.374286342594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45984.374286342594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45984.374286342594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45984.374286342594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45984.374286342594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45984.374286342594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45984.374286342594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45984.374286342594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45984.374286342594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45984.374286342594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45984.374286342594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45984.374286342594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45984.374286342594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45984.374286342594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45984.374286342594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45984.374286342594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45984.374286342594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45984.374286342594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45984.374286342594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45984.374286342594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45984.374286342594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45984.374286342594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45984.374286342594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45984.374286342594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45984.374286342594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45984.374286342594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45984.374286342594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45984.374286342594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45984.374286342594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45984.374286342594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45984.374286342594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45984.374286342594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45984.374286342594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45984.374286342594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45984.374286342594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45984.374286342594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45984.374286342594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45984.374286342594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45984.374286342594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45984.374286342594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45984.374286342594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45984.374286342594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45984.374286342594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45984.374286342594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45984.374286342594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45984.374286342594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45984.374286342594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45984.374286342594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45984.374286342594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45984.374286342594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45984.374286342594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45984.374286342594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45984.374286342594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45984.374286342594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45984.374286342594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45984.374286342594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45984.374286342594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45984.374286342594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45984.374286342594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45984.374286342594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45984.374286342594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45984.374286342594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45984.374286342594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45984.374286342594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45984.374286342594</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92.542226157405821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58.185409027777496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35.713175231481728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6.8594831018563127</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3.0009877314805635</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7.0767824072390795E-2</v>
      </c>
      <c r="H7" s="128">
        <v>45984.305439814816</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45984.374286342594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45984.374286342594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45984.374286342594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45984.374286342594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45984.374286342594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45984.374286342594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45984.374286342594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45984.374286342594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45984.374286342594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45984.374286342594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45984.374286342594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45984.374286342594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45984.374286342594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45984.374286342594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45984.374286342594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45984.374286342594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45984.374286342594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45984.374286342594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45984.374286342594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45984.374286342594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45984.374286342594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45984.374286342594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45984.374286342594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45984.374286342594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45984.374286342594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45984.374286342594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45984.374286342594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45984.374286342594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45984.374286342594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45984.374286342594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45984.374286342594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45984.374286342594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45984.374286342594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45984.374286342594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45984.374286342594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45984.374286342594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45984.374286342594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45984.374286342594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45984.374286342594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45984.374286342594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45984.374286342594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45984.374286342594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45984.374286342594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45984.374286342594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45984.374286342594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45984.374286342594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45984.374286342594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45984.374286342594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45984.374286342594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45984.374286342594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45984.374286342594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45984.374286342594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45984.374286342594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45984.374286342594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45984.374286342594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45984.374286342594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45984.374286342594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45984.374286342594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45984.374286342594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45984.374286342594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45984.374286342594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45984.374286342594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45984.374286342594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45984.374286342594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45984.374286342594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45984.374286342594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45984.374286342594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45984.374286342594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45984.374286342594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45984.374286342594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45984.374286342594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45984.374286342594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45984.374286342594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45984.374286342594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45984.374286342594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45984.374286342594</v>
      </c>
      <c r="H2" s="121">
        <v>45984.308935185189</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
      </c>
      <c r="C3" s="120"/>
      <c r="D3" s="119"/>
      <c r="E3" s="109"/>
      <c r="F3" s="121"/>
      <c r="G3" s="104">
        <f t="shared" ca="1" si="0"/>
        <v>45984.374286342594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45984.374286342594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45984.374286342594</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45984.374286342594</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45984.374286342594</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45984.374286342594</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45984.374286342594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45984.374286342594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45984.374286342594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45984.374286342594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45984.374286342594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45984.374286342594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45984.374286342594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45984.374286342594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45984.374286342594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45984.374286342594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45984.374286342594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45984.374286342594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45984.374286342594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45984.374286342594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45984.374286342594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45984.374286342594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45984.374286342594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45984.374286342594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45984.374286342594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45984.374286342594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45984.374286342594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45984.374286342594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45984.374286342594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45984.374286342594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45984.374286342594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45984.374286342594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45984.374286342594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45984.374286342594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45984.374286342594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45984.374286342594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45984.374286342594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45984.374286342594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45984.374286342594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45984.374286342594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45984.374286342594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45984.374286342594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45984.374286342594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45984.374286342594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45984.374286342594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45984.374286342594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45984.374286342594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45984.374286342594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45984.374286342594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45984.374286342594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45984.374286342594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45984.374286342594</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