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36" documentId="13_ncr:1_{F6CB121F-512D-4AA6-A0C1-0FB36C537598}" xr6:coauthVersionLast="47" xr6:coauthVersionMax="47" xr10:uidLastSave="{57345F25-AE61-4742-BE24-06AC022E694D}"/>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4" l="1"/>
  <c r="L7" i="4"/>
  <c r="L8" i="4"/>
  <c r="L9" i="4"/>
  <c r="L10" i="4"/>
  <c r="L11" i="4"/>
  <c r="L12" i="4"/>
  <c r="L13" i="4"/>
  <c r="L14" i="4"/>
  <c r="L15" i="4"/>
  <c r="I6" i="4"/>
  <c r="J6" i="4"/>
  <c r="I7" i="4"/>
  <c r="J7" i="4"/>
  <c r="I8" i="4"/>
  <c r="J8" i="4"/>
  <c r="I9" i="4"/>
  <c r="J9" i="4"/>
  <c r="I10" i="4"/>
  <c r="J10" i="4"/>
  <c r="I11" i="4"/>
  <c r="J11" i="4"/>
  <c r="I12" i="4"/>
  <c r="J12" i="4"/>
  <c r="I13" i="4"/>
  <c r="J13" i="4"/>
  <c r="I14" i="4"/>
  <c r="J14" i="4"/>
  <c r="I15" i="4"/>
  <c r="J15" i="4"/>
  <c r="I16" i="4"/>
  <c r="J16" i="4"/>
  <c r="I17" i="4"/>
  <c r="J17" i="4"/>
  <c r="B3" i="4"/>
  <c r="I3" i="4"/>
  <c r="J3" i="4"/>
  <c r="I4" i="4"/>
  <c r="J4" i="4"/>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J5"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I5"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<sst xmlns="http://schemas.openxmlformats.org/spreadsheetml/2006/main" count="179029" uniqueCount="39107">
  <si>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</si>
  <si>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</si>
  <si>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</si>
  <si>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</si>
  <si>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</si>
  <si>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</si>
  <si>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</si>
  <si>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</si>
  <si>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</si>
  <si>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</si>
  <si>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</si>
  <si>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</si>
  <si>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</si>
  <si>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</si>
  <si>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</si>
  <si>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</si>
  <si>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</si>
  <si>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</si>
  <si>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</si>
  <si>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</si>
  <si>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</si>
  <si>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</si>
  <si>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</si>
  <si>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</si>
  <si>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</si>
  <si>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</si>
  <si>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</si>
  <si>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</si>
  <si>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</si>
  <si>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</si>
  <si>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</si>
  <si>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</si>
  <si>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</si>
  <si>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</si>
  <si>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</si>
  <si>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</si>
  <si>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</si>
  <si>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</si>
  <si>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</si>
  <si>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</si>
  <si>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</si>
  <si>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</si>
  <si>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</si>
  <si>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</si>
  <si>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</si>
  <si>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</si>
  <si>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</si>
  <si>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</si>
  <si>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</si>
  <si>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</si>
  <si>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</si>
  <si>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</si>
  <si>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</si>
  <si>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</si>
  <si>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</si>
  <si>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</si>
  <si>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</si>
  <si>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</si>
  <si>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</si>
  <si>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</si>
  <si>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</si>
  <si>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</si>
  <si>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</si>
  <si>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</si>
  <si>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</si>
  <si>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</si>
  <si>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</si>
  <si>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</si>
  <si>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</si>
  <si>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</si>
  <si>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</si>
  <si>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</si>
  <si>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</si>
  <si>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</si>
  <si>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</si>
  <si>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</si>
  <si>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</si>
  <si>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</si>
  <si>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</si>
  <si>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</si>
  <si>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</si>
  <si>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</si>
  <si>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</si>
  <si>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</si>
  <si>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</si>
  <si>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</si>
  <si>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</si>
  <si>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</si>
  <si>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</si>
  <si>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</si>
  <si>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</si>
  <si>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</si>
  <si>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</si>
  <si>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</si>
  <si>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</si>
  <si>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</si>
  <si>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</si>
  <si>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</si>
  <si>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</si>
  <si>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</si>
  <si>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</si>
  <si>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</si>
  <si>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</si>
  <si>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</si>
  <si>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</si>
  <si>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</si>
  <si>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</si>
  <si>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</si>
  <si>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</si>
  <si>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</si>
  <si>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</si>
  <si>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</si>
  <si>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</si>
  <si>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</si>
  <si>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</si>
  <si>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</si>
  <si>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</si>
  <si>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</si>
  <si>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</si>
  <si>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</si>
  <si>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</si>
  <si>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</si>
  <si>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</si>
  <si>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</si>
  <si>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</si>
  <si>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</si>
  <si>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</si>
  <si>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</si>
  <si>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</si>
  <si>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</si>
  <si>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</si>
  <si>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</si>
  <si>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</si>
  <si>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</si>
  <si>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</si>
  <si>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</si>
  <si>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</si>
  <si>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</si>
  <si>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</si>
  <si>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</si>
  <si>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</si>
  <si>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</si>
  <si>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</si>
  <si>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</si>
  <si>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</si>
  <si>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</si>
  <si>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</si>
  <si>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</si>
  <si>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</si>
  <si>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</si>
  <si>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</si>
  <si>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</si>
  <si>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</si>
  <si>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</si>
  <si>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</si>
  <si>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</si>
  <si>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</si>
  <si>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</si>
  <si>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</si>
  <si>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</si>
  <si>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</si>
  <si>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</si>
  <si>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</si>
  <si>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</si>
  <si>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</si>
  <si>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</si>
  <si>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</si>
  <si>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</si>
  <si>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</si>
  <si>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</si>
  <si>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</si>
  <si>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</si>
  <si>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</si>
  <si>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</si>
  <si>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</si>
  <si>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</si>
  <si>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</si>
  <si>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</si>
  <si>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</si>
  <si>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</si>
  <si>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</si>
  <si>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</si>
  <si>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</si>
  <si>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</si>
  <si>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</si>
  <si>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</si>
  <si>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</si>
  <si>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</si>
  <si>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</si>
  <si>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</si>
  <si>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</si>
  <si>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</si>
  <si>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</si>
  <si>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</si>
  <si>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</si>
  <si>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</si>
  <si>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</si>
  <si>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</si>
  <si>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</si>
  <si>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</si>
  <si>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</si>
  <si>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</si>
  <si>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</si>
  <si>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</si>
  <si>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</si>
  <si>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</si>
  <si>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</si>
  <si>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</si>
  <si>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</si>
  <si>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</si>
  <si>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</si>
  <si>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</si>
  <si>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</si>
  <si>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</si>
  <si>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</si>
  <si>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</si>
  <si>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</si>
  <si>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</si>
  <si>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</si>
  <si>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</si>
  <si>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</si>
  <si>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</si>
  <si>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</si>
  <si>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</si>
  <si>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</si>
  <si>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</si>
  <si>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</si>
  <si>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</si>
  <si>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</si>
  <si>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</si>
  <si>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</si>
  <si>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</si>
  <si>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</si>
  <si>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</si>
  <si>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</si>
  <si>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</si>
  <si>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</si>
  <si>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</si>
  <si>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</si>
  <si>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</si>
  <si>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</si>
  <si>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</si>
  <si>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</si>
  <si>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</si>
  <si>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</si>
  <si>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</si>
  <si>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</si>
  <si>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</si>
  <si>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</si>
  <si>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</si>
  <si>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</si>
  <si>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</si>
  <si>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</si>
  <si>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</si>
  <si>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</si>
  <si>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</si>
  <si>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</si>
  <si>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</si>
  <si>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</si>
  <si>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</si>
  <si>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</si>
  <si>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</si>
  <si>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</si>
  <si>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</si>
  <si>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</si>
  <si>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</si>
  <si>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</si>
  <si>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</si>
  <si>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</si>
  <si>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</si>
  <si>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</si>
  <si>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</si>
  <si>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</si>
  <si>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</si>
  <si>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</si>
  <si>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</si>
  <si>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</si>
  <si>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</si>
  <si>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</si>
  <si>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</si>
  <si>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</si>
  <si>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</si>
  <si>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</si>
  <si>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</si>
  <si>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</si>
  <si>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</si>
  <si>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</si>
  <si>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</si>
  <si>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</si>
  <si>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</si>
  <si>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</si>
  <si>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</si>
  <si>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</si>
  <si>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</si>
  <si>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</si>
  <si>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</si>
  <si>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</si>
  <si>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</si>
  <si>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</si>
  <si>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</si>
  <si>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</si>
  <si>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</si>
  <si>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</si>
  <si>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</si>
  <si>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</si>
  <si>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</si>
  <si>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</si>
  <si>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</si>
  <si>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</si>
  <si>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</si>
  <si>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</si>
  <si>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</si>
  <si>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</si>
  <si>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</si>
  <si>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</si>
  <si>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</si>
  <si>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</si>
  <si>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</si>
  <si>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</si>
  <si>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</si>
  <si>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</si>
  <si>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</si>
  <si>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</si>
  <si>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</si>
  <si>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</si>
  <si>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</si>
  <si>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</si>
  <si>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</si>
  <si>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</si>
  <si>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</si>
  <si>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</si>
  <si>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</si>
  <si>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</si>
  <si>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</si>
  <si>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</si>
  <si>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</si>
  <si>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</si>
  <si>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</si>
  <si>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</si>
  <si>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</si>
  <si>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</si>
  <si>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</si>
  <si>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</si>
  <si>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</si>
  <si>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</si>
  <si>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</si>
  <si>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</si>
  <si>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</si>
  <si>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</si>
  <si>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</si>
  <si>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</si>
  <si>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</si>
  <si>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</si>
  <si>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</si>
  <si>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</si>
  <si>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</si>
  <si>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</si>
  <si>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</si>
  <si>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</si>
  <si>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</si>
  <si>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</si>
  <si>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</si>
  <si>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</si>
  <si>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</si>
  <si>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</si>
  <si>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</si>
  <si>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</si>
  <si>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</si>
  <si>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</si>
  <si>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</si>
  <si>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</si>
  <si>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</si>
  <si>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</si>
  <si>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</si>
  <si>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</si>
  <si>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</si>
  <si>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</si>
  <si>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</si>
  <si>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</si>
  <si>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</si>
  <si>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</si>
  <si>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</si>
  <si>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</si>
  <si>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</si>
  <si>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</si>
  <si>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</si>
  <si>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</si>
  <si>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</si>
  <si>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</si>
  <si>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</si>
  <si>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</si>
  <si>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</si>
  <si>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</si>
  <si>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</si>
  <si>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</si>
  <si>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</si>
  <si>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</si>
  <si>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</si>
  <si>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</si>
  <si>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</si>
  <si>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</si>
  <si>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</si>
  <si>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</si>
  <si>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</si>
  <si>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</si>
  <si>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</si>
  <si>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</si>
  <si>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</si>
  <si>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</si>
  <si>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</si>
  <si>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</si>
  <si>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</si>
  <si>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</si>
  <si>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</si>
  <si>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</si>
  <si>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</si>
  <si>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</si>
  <si>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</si>
  <si>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</si>
  <si>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</si>
  <si>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</si>
  <si>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</si>
  <si>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</si>
  <si>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</si>
  <si>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</si>
  <si>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</si>
  <si>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</si>
  <si>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</si>
  <si>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</si>
  <si>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</si>
  <si>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</si>
  <si>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</si>
  <si>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</si>
  <si>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</si>
  <si>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</si>
  <si>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</si>
  <si>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</si>
  <si>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</si>
  <si>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</si>
  <si>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</si>
  <si>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</si>
  <si>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</si>
  <si>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</si>
  <si>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</si>
  <si>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</si>
  <si>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</si>
  <si>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</si>
  <si>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</si>
  <si>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</si>
  <si>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</si>
  <si>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</si>
  <si>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</si>
  <si>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</si>
  <si>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</si>
  <si>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</si>
  <si>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</si>
  <si>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</si>
  <si>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</si>
  <si>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</si>
  <si>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</si>
  <si>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</si>
  <si>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</si>
  <si>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</si>
  <si>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</si>
  <si>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</si>
  <si>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</si>
  <si>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</si>
  <si>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</si>
  <si>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</si>
  <si>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</si>
  <si>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</si>
  <si>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</si>
  <si>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</si>
  <si>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</si>
  <si>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</si>
  <si>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</si>
  <si>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</si>
  <si>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</si>
  <si>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</si>
  <si>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</si>
  <si>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</si>
  <si>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</si>
  <si>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</si>
  <si>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</si>
  <si>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</si>
  <si>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</si>
  <si>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</si>
  <si>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</si>
  <si>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</si>
  <si>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</si>
  <si>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</si>
  <si>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</si>
  <si>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</si>
  <si>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</si>
  <si>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</si>
  <si>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</si>
  <si>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</si>
  <si>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</si>
  <si>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</si>
  <si>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</si>
  <si>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</si>
  <si>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</si>
  <si>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</si>
  <si>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</si>
  <si>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</si>
  <si>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</si>
  <si>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</si>
  <si>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</si>
  <si>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</si>
  <si>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</si>
  <si>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</si>
  <si>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</si>
  <si>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</si>
  <si>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</si>
  <si>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</si>
  <si>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</si>
  <si>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</si>
  <si>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</si>
  <si>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</si>
  <si>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</si>
  <si>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</si>
  <si>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</si>
  <si>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</si>
  <si>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</si>
  <si>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</si>
  <si>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</si>
  <si>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</si>
  <si>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</si>
  <si>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</si>
  <si>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</si>
  <si>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</si>
  <si>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</si>
  <si>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</si>
  <si>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</si>
  <si>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</si>
  <si>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</si>
  <si>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</si>
  <si>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</si>
  <si>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</si>
  <si>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</si>
  <si>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</si>
  <si>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</si>
  <si>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</si>
  <si>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</si>
  <si>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</si>
  <si>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</si>
  <si>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</si>
  <si>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</si>
  <si>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</si>
  <si>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</si>
  <si>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</si>
  <si>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</si>
  <si>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</si>
  <si>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</si>
  <si>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</si>
  <si>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</si>
  <si>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</si>
  <si>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</si>
  <si>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</si>
  <si>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</si>
  <si>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</si>
  <si>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</si>
  <si>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</si>
  <si>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</si>
  <si>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</si>
  <si>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</si>
  <si>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</si>
  <si>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</si>
  <si>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</si>
  <si>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</si>
  <si>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</si>
  <si>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</si>
  <si>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</si>
  <si>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</si>
  <si>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</si>
  <si>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</si>
  <si>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</si>
  <si>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</si>
  <si>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</si>
  <si>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</si>
  <si>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</si>
  <si>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</si>
  <si>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</si>
  <si>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</si>
  <si>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</si>
  <si>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</si>
  <si>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</si>
  <si>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</si>
  <si>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</si>
  <si>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</si>
  <si>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</si>
  <si>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</si>
  <si>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</si>
  <si>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</si>
  <si>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</si>
  <si>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</si>
  <si>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</si>
  <si>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</si>
  <si>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</si>
  <si>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</si>
  <si>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</si>
  <si>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</si>
  <si>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</si>
  <si>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</si>
  <si>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</si>
  <si>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</si>
  <si>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</si>
  <si>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</si>
  <si>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</si>
  <si>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</si>
  <si>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</si>
  <si>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</si>
  <si>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</si>
  <si>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</si>
  <si>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</si>
  <si>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</si>
  <si>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</si>
  <si>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</si>
  <si>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</si>
  <si>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</si>
  <si>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</si>
  <si>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</si>
  <si>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</si>
  <si>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</si>
  <si>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</si>
  <si>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</si>
  <si>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</si>
  <si>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</si>
  <si>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</si>
  <si>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</si>
  <si>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</si>
  <si>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</si>
  <si>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</si>
  <si>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</si>
  <si>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</si>
  <si>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</si>
  <si>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</si>
  <si>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</si>
  <si>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</si>
  <si>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</si>
  <si>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</si>
  <si>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</si>
  <si>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</si>
  <si>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</si>
  <si>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</si>
  <si>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</si>
  <si>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</si>
  <si>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</si>
  <si>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</si>
  <si>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</si>
  <si>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</si>
  <si>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</si>
  <si>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</si>
  <si>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</si>
  <si>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</si>
  <si>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</si>
  <si>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</si>
  <si>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</si>
  <si>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</si>
  <si>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</si>
  <si>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</si>
  <si>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</si>
  <si>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</si>
  <si>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</si>
  <si>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</si>
  <si>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</si>
  <si>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</si>
  <si>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</si>
  <si>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</si>
  <si>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</si>
  <si>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</si>
  <si>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</si>
  <si>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</si>
  <si>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</si>
  <si>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</si>
  <si>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</si>
  <si>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</si>
  <si>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</si>
  <si>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</si>
  <si>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</si>
  <si>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</si>
  <si>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</si>
  <si>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</si>
  <si>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</si>
  <si>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</si>
  <si>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</si>
  <si>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</si>
  <si>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</si>
  <si>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</si>
  <si>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</si>
  <si>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</si>
  <si>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</si>
  <si>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</si>
  <si>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</si>
  <si>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</si>
  <si>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</si>
  <si>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</si>
  <si>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</si>
  <si>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</si>
  <si>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</si>
  <si>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</si>
  <si>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</si>
  <si>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</si>
  <si>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</si>
  <si>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</si>
  <si>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</si>
  <si>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</si>
  <si>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</si>
  <si>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</si>
  <si>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</si>
  <si>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</si>
  <si>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</si>
  <si>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</si>
  <si>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</si>
  <si>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</si>
  <si>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</si>
  <si>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</si>
  <si>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</si>
  <si>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</si>
  <si>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</si>
  <si>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</si>
  <si>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</si>
  <si>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</si>
  <si>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</si>
  <si>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</si>
  <si>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</si>
  <si>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</si>
  <si>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</si>
  <si>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</si>
  <si>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</si>
  <si>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</si>
  <si>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</si>
  <si>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</si>
  <si>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</si>
  <si>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</si>
  <si>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</si>
  <si>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</si>
  <si>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</si>
  <si>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</si>
  <si>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</si>
  <si>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</si>
  <si>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</si>
  <si>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</si>
  <si>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</si>
  <si>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</si>
  <si>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</si>
  <si>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</si>
  <si>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</si>
  <si>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</si>
  <si>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</si>
  <si>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</si>
  <si>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</si>
  <si>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</si>
  <si>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</si>
  <si>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</si>
  <si>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</si>
  <si>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</si>
  <si>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</si>
  <si>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</si>
  <si>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</si>
  <si>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</si>
  <si>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</si>
  <si>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</si>
  <si>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</si>
  <si>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</si>
  <si>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</si>
  <si>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</si>
  <si>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</si>
  <si>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</si>
  <si>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</si>
  <si>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</si>
  <si>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</si>
  <si>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</si>
  <si>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</si>
  <si>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</si>
  <si>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</si>
  <si>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</si>
  <si>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</si>
  <si>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</si>
  <si>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</si>
  <si>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</si>
  <si>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</si>
  <si>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</si>
  <si>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</si>
  <si>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</si>
  <si>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</si>
  <si>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</si>
  <si>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</si>
  <si>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</si>
  <si>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</si>
  <si>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</si>
  <si>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</si>
  <si>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</si>
  <si>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</si>
  <si>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</si>
  <si>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</si>
  <si>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</si>
  <si>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</si>
  <si>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</si>
  <si>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</si>
  <si>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</si>
  <si>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</si>
  <si>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</si>
  <si>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</si>
  <si>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</si>
  <si>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</si>
  <si>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</si>
  <si>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</si>
  <si>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</si>
  <si>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</si>
  <si>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</si>
  <si>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</si>
  <si>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</si>
  <si>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</si>
  <si>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</si>
  <si>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</si>
  <si>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</si>
  <si>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</si>
  <si>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</si>
  <si>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</si>
  <si>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</si>
  <si>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</si>
  <si>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</si>
  <si>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</si>
  <si>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</si>
  <si>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</si>
  <si>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</si>
  <si>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</si>
  <si>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</si>
  <si>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</si>
  <si>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</si>
  <si>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</si>
  <si>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</si>
  <si>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</si>
  <si>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</si>
  <si>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</si>
  <si>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</si>
  <si>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</si>
  <si>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</si>
  <si>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</si>
  <si>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</si>
  <si>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</si>
  <si>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</si>
  <si>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</si>
  <si>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</si>
  <si>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</si>
  <si>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</si>
  <si>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</si>
  <si>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</si>
  <si>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</si>
  <si>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</si>
  <si>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</si>
  <si>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</si>
  <si>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</si>
  <si>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</si>
  <si>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</si>
  <si>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</si>
  <si>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</si>
  <si>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</si>
  <si>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</si>
  <si>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</si>
  <si>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</si>
  <si>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</si>
  <si>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</si>
  <si>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</si>
  <si>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</si>
  <si>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</si>
  <si>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</si>
  <si>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</si>
  <si>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</si>
  <si>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</si>
  <si>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</si>
  <si>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</si>
  <si>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</si>
  <si>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</si>
  <si>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</si>
  <si>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</si>
  <si>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</si>
  <si>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</si>
  <si>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</si>
  <si>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</si>
  <si>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</si>
  <si>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</si>
  <si>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</si>
  <si>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</si>
  <si>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</si>
  <si>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</si>
  <si>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</si>
  <si>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</si>
  <si>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</si>
  <si>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</si>
  <si>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</si>
  <si>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</si>
  <si>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</si>
  <si>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</si>
  <si>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</si>
  <si>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</si>
  <si>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</si>
  <si>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</si>
  <si>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</si>
  <si>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</si>
  <si>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</si>
  <si>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</si>
  <si>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</si>
  <si>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</si>
  <si>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</si>
  <si>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</si>
  <si>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</si>
  <si>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</si>
  <si>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</si>
  <si>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</si>
  <si>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</si>
  <si>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</si>
  <si>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</si>
  <si>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</si>
  <si>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</si>
  <si>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</si>
  <si>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</si>
  <si>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</si>
  <si>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</si>
  <si>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</si>
  <si>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</si>
  <si>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</si>
  <si>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</si>
  <si>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</si>
  <si>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</si>
  <si>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</si>
  <si>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</si>
  <si>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</si>
  <si>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</si>
  <si>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</si>
  <si>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</si>
  <si>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</si>
  <si>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</si>
  <si>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</si>
  <si>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</si>
  <si>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</si>
  <si>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</si>
  <si>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</si>
  <si>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</si>
  <si>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</si>
  <si>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</si>
  <si>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</si>
  <si>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</si>
  <si>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</si>
  <si>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</si>
  <si>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</si>
  <si>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</si>
  <si>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</si>
  <si>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</si>
  <si>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</si>
  <si>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</si>
  <si>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</si>
  <si>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</si>
  <si>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</si>
  <si>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</si>
  <si>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</si>
  <si>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</si>
  <si>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</si>
  <si>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</si>
  <si>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</si>
  <si>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</si>
  <si>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</si>
  <si>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</si>
  <si>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</si>
  <si>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</si>
  <si>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</si>
  <si>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</si>
  <si>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</si>
  <si>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</si>
  <si>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</si>
  <si>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</si>
  <si>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</si>
  <si>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</si>
  <si>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</si>
  <si>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</si>
  <si>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</si>
  <si>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</si>
  <si>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</si>
  <si>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</si>
  <si>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</si>
  <si>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</si>
  <si>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</si>
  <si>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</si>
  <si>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</si>
  <si>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</si>
  <si>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</si>
  <si>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</si>
  <si>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</si>
  <si>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</si>
  <si>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</si>
  <si>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</si>
  <si>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</si>
  <si>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</si>
  <si>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</si>
  <si>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</si>
  <si>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</si>
  <si>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</si>
  <si>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</si>
  <si>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</si>
  <si>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</si>
  <si>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</si>
  <si>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</si>
  <si>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</si>
  <si>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</si>
  <si>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</si>
  <si>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</si>
  <si>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</si>
  <si>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</si>
  <si>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</si>
  <si>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</si>
  <si>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</si>
  <si>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</si>
  <si>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</si>
  <si>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</si>
  <si>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</si>
  <si>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</si>
  <si>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</si>
  <si>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</si>
  <si>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</si>
  <si>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</si>
  <si>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</si>
  <si>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</si>
  <si>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</si>
  <si>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</si>
  <si>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</si>
  <si>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</si>
  <si>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</si>
  <si>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</si>
  <si>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</si>
  <si>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</si>
  <si>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</si>
  <si>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</si>
  <si>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</si>
  <si>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</si>
  <si>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</si>
  <si>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</si>
  <si>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</si>
  <si>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</si>
  <si>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</si>
  <si>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</si>
  <si>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</si>
  <si>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</si>
  <si>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</si>
  <si>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</si>
  <si>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</si>
  <si>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</si>
  <si>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</si>
  <si>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</si>
  <si>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</si>
  <si>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</si>
  <si>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</si>
  <si>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</si>
  <si>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</si>
  <si>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</si>
  <si>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</si>
  <si>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</si>
  <si>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</si>
  <si>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</si>
  <si>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</si>
  <si>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</si>
  <si>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</si>
  <si>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</si>
  <si>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</si>
  <si>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</si>
  <si>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</si>
  <si>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</si>
  <si>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</si>
  <si>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</si>
  <si>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</si>
  <si>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</si>
  <si>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</si>
  <si>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</si>
  <si>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</si>
  <si>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</si>
  <si>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</si>
  <si>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</si>
  <si>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</si>
  <si>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</si>
  <si>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</si>
  <si>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</si>
  <si>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</si>
  <si>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</si>
  <si>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</si>
  <si>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</si>
  <si>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</si>
  <si>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</si>
  <si>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</si>
  <si>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</si>
  <si>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</si>
  <si>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</si>
  <si>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</si>
  <si>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</si>
  <si>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</si>
  <si>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</si>
  <si>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</si>
  <si>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</si>
  <si>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</si>
  <si>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</si>
  <si>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</si>
  <si>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</si>
  <si>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</si>
  <si>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</si>
  <si>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</si>
  <si>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</si>
  <si>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</si>
  <si>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</si>
  <si>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</si>
  <si>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</si>
  <si>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</si>
  <si>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</si>
  <si>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</si>
  <si>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</si>
  <si>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</si>
  <si>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</si>
  <si>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</si>
  <si>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</si>
  <si>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</si>
  <si>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</si>
  <si>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</si>
  <si>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</si>
  <si>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</si>
  <si>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</si>
  <si>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</si>
  <si>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</si>
  <si>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</si>
  <si>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</si>
  <si>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</si>
  <si>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</si>
  <si>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</si>
  <si>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</si>
  <si>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</si>
  <si>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</si>
  <si>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</si>
  <si>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</si>
  <si>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</si>
  <si>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</si>
  <si>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</si>
  <si>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</si>
  <si>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</si>
  <si>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</si>
  <si>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</si>
  <si>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</si>
  <si>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</si>
  <si>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</si>
  <si>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</si>
  <si>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</si>
  <si>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</si>
  <si>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</si>
  <si>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</si>
  <si>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</si>
  <si>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</si>
  <si>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</si>
  <si>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</si>
  <si>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</si>
  <si>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</si>
  <si>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</si>
  <si>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</si>
  <si>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</si>
  <si>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</si>
  <si>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</si>
  <si>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</si>
  <si>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</si>
  <si>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</si>
  <si>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</si>
  <si>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</si>
  <si>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</si>
  <si>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</si>
  <si>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</si>
  <si>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</si>
  <si>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</si>
  <si>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</si>
  <si>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</si>
  <si>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</si>
  <si>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</si>
  <si>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</si>
  <si>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</si>
  <si>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</si>
  <si>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</si>
  <si>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</si>
  <si>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</si>
  <si>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</si>
  <si>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</si>
  <si>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</si>
  <si>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</si>
  <si>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</si>
  <si>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</si>
  <si>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</si>
  <si>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</si>
  <si>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</si>
  <si>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</si>
  <si>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</si>
  <si>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</si>
  <si>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</si>
  <si>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</si>
  <si>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</si>
  <si>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</si>
  <si>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</si>
  <si>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</si>
  <si>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</si>
  <si>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</si>
  <si>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</si>
  <si>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</si>
  <si>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</si>
  <si>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</si>
  <si>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</si>
  <si>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</si>
  <si>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</si>
  <si>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</si>
  <si>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</si>
  <si>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</si>
  <si>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</si>
  <si>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</si>
  <si>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</si>
  <si>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</si>
  <si>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</si>
  <si>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</si>
  <si>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</si>
  <si>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</si>
  <si>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</si>
  <si>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</si>
  <si>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</si>
  <si>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</si>
  <si>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</si>
  <si>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</si>
  <si>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</si>
  <si>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</si>
  <si>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</si>
  <si>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</si>
  <si>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</si>
  <si>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</si>
  <si>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</si>
  <si>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</si>
  <si>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</si>
  <si>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</si>
  <si>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</si>
  <si>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</si>
  <si>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</si>
  <si>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</si>
  <si>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</si>
  <si>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</si>
  <si>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</si>
  <si>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</si>
  <si>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</si>
  <si>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</si>
  <si>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</si>
  <si>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</si>
  <si>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</si>
  <si>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</si>
  <si>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</si>
  <si>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</si>
  <si>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</si>
  <si>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</si>
  <si>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</si>
  <si>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</si>
  <si>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</si>
  <si>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</si>
  <si>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</si>
  <si>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</si>
  <si>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</si>
  <si>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</si>
  <si>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</si>
  <si>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</si>
  <si>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</si>
  <si>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</si>
  <si>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</si>
  <si>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</si>
  <si>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</si>
  <si>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</si>
  <si>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</si>
  <si>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</si>
  <si>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</si>
  <si>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</si>
  <si>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</si>
  <si>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</si>
  <si>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</si>
  <si>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</si>
  <si>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</si>
  <si>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</si>
  <si>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</si>
  <si>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</si>
  <si>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</si>
  <si>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</si>
  <si>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</si>
  <si>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</si>
  <si>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</si>
  <si>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</si>
  <si>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</si>
  <si>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</si>
  <si>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</si>
  <si>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</si>
  <si>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</si>
  <si>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</si>
  <si>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</si>
  <si>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</si>
  <si>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</si>
  <si>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</si>
  <si>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</si>
  <si>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</si>
  <si>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</si>
  <si>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</si>
  <si>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</si>
  <si>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</si>
  <si>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</si>
  <si>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</si>
  <si>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</si>
  <si>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</si>
  <si>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</si>
  <si>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</si>
  <si>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</si>
  <si>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</si>
  <si>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</si>
  <si>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</si>
  <si>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</si>
  <si>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</si>
  <si>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</si>
  <si>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</si>
  <si>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</si>
  <si>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</si>
  <si>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</si>
  <si>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</si>
  <si>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</si>
  <si>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</si>
  <si>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</si>
  <si>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</si>
  <si>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</si>
  <si>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</si>
  <si>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</si>
  <si>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</si>
  <si>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</si>
  <si>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</si>
  <si>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</si>
  <si>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</si>
  <si>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</si>
  <si>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</si>
  <si>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</si>
  <si>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</si>
  <si>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</si>
  <si>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</si>
  <si>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</si>
  <si>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</si>
  <si>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</si>
  <si>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</si>
  <si>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</si>
  <si>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</si>
  <si>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</si>
  <si>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</si>
  <si>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</si>
  <si>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</si>
  <si>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</si>
  <si>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</si>
  <si>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</si>
  <si>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</si>
  <si>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</si>
  <si>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</si>
  <si>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</si>
  <si>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</si>
  <si>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</si>
  <si>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</si>
  <si>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</si>
  <si>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</si>
  <si>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</si>
  <si>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</si>
  <si>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</si>
  <si>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</si>
  <si>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</si>
  <si>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</si>
  <si>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</si>
  <si>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</si>
  <si>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</si>
  <si>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</si>
  <si>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</si>
  <si>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</si>
  <si>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</si>
  <si>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</si>
  <si>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</si>
  <si>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</si>
  <si>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</si>
  <si>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</si>
  <si>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</si>
  <si>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</si>
  <si>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</si>
  <si>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</si>
  <si>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</si>
  <si>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</si>
  <si>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</si>
  <si>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</si>
  <si>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</si>
  <si>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</si>
  <si>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</si>
  <si>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</si>
  <si>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</si>
  <si>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</si>
  <si>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</si>
  <si>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</si>
  <si>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</si>
  <si>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</si>
  <si>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</si>
  <si>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</si>
  <si>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</si>
  <si>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</si>
  <si>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</si>
  <si>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</si>
  <si>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</si>
  <si>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</si>
  <si>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</si>
  <si>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</si>
  <si>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</si>
  <si>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</si>
  <si>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</si>
  <si>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</si>
  <si>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</si>
  <si>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</si>
  <si>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</si>
  <si>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</si>
  <si>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</si>
  <si>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</si>
  <si>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</si>
  <si>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</si>
  <si>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</si>
  <si>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</si>
  <si>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</si>
  <si>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</si>
  <si>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</si>
  <si>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</si>
  <si>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</si>
  <si>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</si>
  <si>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</si>
  <si>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</si>
  <si>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</si>
  <si>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</si>
  <si>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</si>
  <si>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</si>
  <si>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</si>
  <si>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</si>
  <si>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</si>
  <si>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</si>
  <si>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</si>
  <si>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</si>
  <si>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</si>
  <si>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</si>
  <si>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</si>
  <si>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</si>
  <si>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</si>
  <si>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</si>
  <si>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</si>
  <si>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</si>
  <si>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</si>
  <si>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</si>
  <si>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</si>
  <si>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</si>
  <si>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</si>
  <si>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</si>
  <si>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</si>
  <si>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</si>
  <si>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</si>
  <si>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</si>
  <si>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</si>
  <si>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</si>
  <si>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</si>
  <si>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</si>
  <si>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</si>
  <si>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</si>
  <si>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</si>
  <si>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</si>
  <si>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</si>
  <si>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</si>
  <si>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</si>
  <si>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</si>
  <si>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</si>
  <si>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</si>
  <si>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</si>
  <si>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</si>
  <si>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</si>
  <si>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</si>
  <si>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</si>
  <si>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</si>
  <si>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</si>
  <si>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</si>
  <si>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</si>
  <si>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</si>
  <si>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</si>
  <si>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</si>
  <si>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</si>
  <si>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</si>
  <si>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</si>
  <si>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</si>
  <si>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</si>
  <si>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</si>
  <si>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</si>
  <si>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</si>
  <si>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</si>
  <si>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</si>
  <si>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</si>
  <si>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</si>
  <si>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</si>
  <si>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</si>
  <si>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</si>
  <si>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</si>
  <si>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</si>
  <si>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</si>
  <si>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</si>
  <si>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</si>
  <si>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</si>
  <si>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</si>
  <si>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</si>
  <si>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</si>
  <si>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</si>
  <si>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</si>
  <si>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</si>
  <si>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</si>
  <si>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</si>
  <si>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</si>
  <si>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</si>
  <si>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</si>
  <si>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</si>
  <si>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</si>
  <si>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</si>
  <si>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</si>
  <si>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</si>
  <si>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</si>
  <si>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</si>
  <si>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</si>
  <si>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</si>
  <si>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</si>
  <si>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</si>
  <si>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</si>
  <si>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</si>
  <si>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</si>
  <si>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</si>
  <si>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</si>
  <si>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</si>
  <si>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</si>
  <si>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</si>
  <si>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</si>
  <si>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</si>
  <si>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</si>
  <si>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</si>
  <si>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</si>
  <si>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</si>
  <si>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</si>
  <si>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</si>
  <si>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</si>
  <si>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</si>
  <si>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</si>
  <si>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</si>
  <si>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</si>
  <si>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</si>
  <si>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</si>
  <si>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</si>
  <si>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</si>
  <si>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</si>
  <si>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</si>
  <si>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</si>
  <si>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</si>
  <si>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</si>
  <si>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</si>
  <si>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</si>
  <si>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</si>
  <si>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</si>
  <si>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</si>
  <si>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</si>
  <si>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</si>
  <si>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</si>
  <si>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</si>
  <si>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</si>
  <si>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</si>
  <si>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</si>
  <si>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</si>
  <si>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</si>
  <si>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</si>
  <si>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</si>
  <si>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</si>
  <si>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</si>
  <si>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</si>
  <si>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</si>
  <si>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</si>
  <si>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</si>
  <si>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</si>
  <si>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</si>
  <si>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</si>
  <si>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</si>
  <si>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</si>
  <si>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</si>
  <si>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</si>
  <si>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</si>
  <si>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</si>
  <si>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</si>
  <si>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</si>
  <si>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</si>
  <si>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</si>
  <si>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</si>
  <si>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</si>
  <si>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</si>
  <si>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</si>
  <si>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</si>
  <si>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</si>
  <si>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</si>
  <si>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</si>
  <si>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</si>
  <si>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</si>
  <si>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</si>
  <si>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</si>
  <si>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</si>
  <si>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</si>
  <si>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</si>
  <si>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</si>
  <si>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</si>
  <si>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</si>
  <si>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</si>
  <si>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</si>
  <si>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</si>
  <si>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</si>
  <si>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</si>
  <si>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</si>
  <si>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</si>
  <si>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</si>
  <si>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</si>
  <si>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</si>
  <si>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</si>
  <si>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</si>
  <si>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</si>
  <si>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</si>
  <si>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</si>
  <si>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</si>
  <si>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</si>
  <si>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</si>
  <si>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</si>
  <si>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</si>
  <si>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</si>
  <si>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</si>
  <si>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</si>
  <si>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</si>
  <si>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</si>
  <si>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</si>
  <si>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</si>
  <si>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</si>
  <si>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</si>
  <si>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</si>
  <si>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</si>
  <si>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</si>
  <si>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</si>
  <si>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</si>
  <si>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</si>
  <si>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</si>
  <si>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</si>
  <si>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</si>
  <si>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</si>
  <si>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</si>
  <si>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</si>
  <si>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</si>
  <si>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</si>
  <si>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</si>
  <si>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</si>
  <si>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</si>
  <si>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</si>
  <si>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</si>
  <si>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</si>
  <si>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</si>
  <si>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</si>
  <si>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</si>
  <si>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</si>
  <si>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</si>
  <si>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</si>
  <si>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</si>
  <si>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</si>
  <si>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</si>
  <si>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</si>
  <si>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</si>
  <si>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</si>
  <si>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</si>
  <si>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</si>
  <si>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</si>
  <si>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</si>
  <si>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</si>
  <si>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</si>
  <si>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</si>
  <si>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</si>
  <si>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</si>
  <si>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</si>
  <si>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</si>
  <si>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</si>
  <si>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</si>
  <si>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</si>
  <si>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</si>
  <si>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</si>
  <si>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</si>
  <si>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</si>
  <si>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</si>
  <si>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</si>
  <si>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</si>
  <si>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</si>
  <si>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</si>
  <si>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</si>
  <si>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</si>
  <si>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</si>
  <si>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</si>
  <si>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</si>
  <si>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</si>
  <si>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</si>
  <si>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</si>
  <si>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</si>
  <si>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</si>
  <si>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</si>
  <si>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</si>
  <si>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</si>
  <si>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</si>
  <si>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</si>
  <si>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</si>
  <si>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</si>
  <si>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</si>
  <si>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</si>
  <si>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</si>
  <si>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</si>
  <si>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</si>
  <si>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</si>
  <si>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</si>
  <si>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</si>
  <si>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</si>
  <si>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</si>
  <si>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</si>
  <si>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</si>
  <si>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</si>
  <si>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</si>
  <si>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</si>
  <si>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</si>
  <si>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</si>
  <si>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</si>
  <si>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</si>
  <si>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</si>
  <si>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</si>
  <si>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</si>
  <si>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</si>
  <si>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</si>
  <si>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</si>
  <si>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</si>
  <si>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</si>
  <si>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</si>
  <si>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</si>
  <si>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</si>
  <si>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</si>
  <si>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</si>
  <si>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</si>
  <si>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</si>
  <si>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</si>
  <si>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</si>
  <si>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</si>
  <si>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</si>
  <si>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</si>
  <si>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</si>
  <si>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</si>
  <si>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</si>
  <si>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</si>
  <si>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</si>
  <si>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</si>
  <si>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</si>
  <si>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</si>
  <si>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</si>
  <si>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</si>
  <si>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</si>
  <si>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</si>
  <si>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</si>
  <si>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</si>
  <si>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</si>
  <si>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</si>
  <si>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</si>
  <si>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</si>
  <si>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</si>
  <si>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</si>
  <si>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</si>
  <si>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</si>
  <si>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</si>
  <si>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</si>
  <si>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</si>
  <si>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</si>
  <si>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</si>
  <si>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</si>
  <si>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</si>
  <si>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</si>
  <si>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</si>
  <si>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</si>
  <si>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</si>
  <si>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</si>
  <si>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</si>
  <si>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</si>
  <si>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</si>
  <si>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</si>
  <si>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</si>
  <si>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</si>
  <si>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</si>
  <si>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</si>
  <si>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</si>
  <si>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</si>
  <si>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</si>
  <si>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</si>
  <si>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</si>
  <si>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</si>
  <si>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</si>
  <si>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</si>
  <si>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</si>
  <si>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</si>
  <si>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</si>
  <si>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</si>
  <si>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</si>
  <si>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</si>
  <si>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</si>
  <si>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</si>
  <si>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</si>
  <si>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</si>
  <si>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</si>
  <si>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</si>
  <si>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</si>
  <si>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</si>
  <si>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</si>
  <si>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</si>
  <si>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</si>
  <si>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</si>
  <si>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</si>
  <si>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</si>
  <si>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</si>
  <si>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</si>
  <si>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</si>
  <si>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</si>
  <si>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</si>
  <si>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</si>
  <si>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</si>
  <si>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</si>
  <si>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</si>
  <si>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</si>
  <si>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</si>
  <si>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</si>
  <si>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</si>
  <si>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</si>
  <si>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</si>
  <si>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</si>
  <si>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</si>
  <si>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</si>
  <si>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</si>
  <si>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</si>
  <si>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</si>
  <si>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</si>
  <si>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</si>
  <si>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</si>
  <si>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</si>
  <si>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</si>
  <si>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</si>
  <si>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</si>
  <si>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</si>
  <si>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</si>
  <si>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</si>
  <si>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</si>
  <si>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</si>
  <si>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</si>
  <si>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</si>
  <si>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</si>
  <si>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</si>
  <si>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</si>
  <si>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</si>
  <si>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</si>
  <si>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</si>
  <si>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</si>
  <si>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</si>
  <si>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</si>
  <si>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</si>
  <si>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</si>
  <si>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</si>
  <si>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</si>
  <si>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</si>
  <si>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</si>
  <si>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</si>
  <si>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</si>
  <si>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</si>
  <si>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</si>
  <si>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</si>
  <si>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</si>
  <si>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</si>
  <si>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</si>
  <si>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</si>
  <si>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</si>
  <si>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</si>
  <si>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</si>
  <si>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</si>
  <si>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</si>
  <si>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</si>
  <si>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</si>
  <si>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</si>
  <si>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</si>
  <si>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</si>
  <si>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</si>
  <si>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</si>
  <si>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</si>
  <si>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</si>
  <si>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</si>
  <si>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</si>
  <si>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</si>
  <si>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</si>
  <si>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</si>
  <si>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</si>
  <si>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</si>
  <si>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</si>
  <si>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</si>
  <si>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</si>
  <si>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</si>
  <si>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</si>
  <si>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</si>
  <si>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</si>
  <si>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</si>
  <si>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</si>
  <si>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</si>
  <si>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</si>
  <si>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</si>
  <si>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</si>
  <si>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</si>
  <si>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</si>
  <si>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</si>
  <si>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</si>
  <si>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</si>
  <si>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</si>
  <si>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</si>
  <si>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</si>
  <si>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</si>
  <si>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</si>
  <si>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</si>
  <si>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</si>
  <si>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</si>
  <si>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</si>
  <si>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</si>
  <si>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</si>
  <si>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</si>
  <si>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</si>
  <si>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</si>
  <si>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</si>
  <si>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</si>
  <si>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</si>
  <si>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</si>
  <si>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</si>
  <si>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</si>
  <si>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</si>
  <si>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</si>
  <si>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</si>
  <si>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</si>
  <si>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</si>
  <si>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</si>
  <si>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</si>
  <si>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</si>
  <si>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</si>
  <si>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</si>
  <si>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</si>
  <si>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</si>
  <si>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</si>
  <si>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</si>
  <si>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</si>
  <si>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</si>
  <si>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</si>
  <si>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</si>
  <si>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</si>
  <si>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</si>
  <si>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</si>
  <si>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</si>
  <si>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</si>
  <si>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</si>
  <si>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</si>
  <si>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</si>
  <si>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</si>
  <si>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</si>
  <si>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</si>
  <si>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</si>
  <si>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</si>
  <si>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</si>
  <si>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</si>
  <si>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</si>
  <si>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</si>
  <si>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</si>
  <si>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</si>
  <si>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</si>
  <si>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</si>
  <si>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</si>
  <si>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</si>
  <si>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</si>
  <si>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</si>
  <si>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</si>
  <si>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</si>
  <si>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</si>
  <si>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</si>
  <si>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</si>
  <si>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</si>
  <si>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</si>
  <si>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</si>
  <si>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</si>
  <si>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</si>
  <si>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</si>
  <si>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</si>
  <si>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</si>
  <si>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</si>
  <si>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</si>
  <si>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</si>
  <si>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</si>
  <si>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</si>
  <si>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</si>
  <si>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</si>
  <si>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</si>
  <si>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</si>
  <si>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</si>
  <si>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</si>
  <si>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</si>
  <si>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</si>
  <si>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</si>
  <si>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</si>
  <si>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</si>
  <si>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</si>
  <si>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</si>
  <si>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</si>
  <si>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</si>
  <si>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</si>
  <si>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</si>
  <si>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</si>
  <si>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</si>
  <si>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</si>
  <si>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</si>
  <si>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</si>
  <si>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</si>
  <si>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</si>
  <si>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</si>
  <si>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</si>
  <si>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</si>
  <si>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</si>
  <si>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</si>
  <si>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</si>
  <si>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</si>
  <si>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</si>
  <si>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</si>
  <si>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</si>
  <si>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</si>
  <si>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</si>
  <si>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</si>
  <si>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</si>
  <si>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</si>
  <si>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</si>
  <si>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</si>
  <si>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</si>
  <si>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</si>
  <si>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</si>
  <si>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</si>
  <si>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</si>
  <si>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</si>
  <si>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</si>
  <si>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</si>
  <si>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</si>
  <si>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</si>
  <si>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</si>
  <si>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</si>
  <si>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</si>
  <si>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</si>
  <si>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</si>
  <si>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</si>
  <si>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</si>
  <si>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</si>
  <si>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</si>
  <si>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</si>
  <si>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</si>
  <si>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</si>
  <si>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</si>
  <si>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</si>
  <si>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</si>
  <si>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</si>
  <si>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</si>
  <si>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</si>
  <si>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</si>
  <si>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</si>
  <si>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</si>
  <si>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</si>
  <si>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</si>
  <si>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</si>
  <si>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</si>
  <si>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</si>
  <si>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</si>
  <si>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</si>
  <si>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</si>
  <si>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</si>
  <si>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</si>
  <si>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</si>
  <si>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</si>
  <si>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</si>
  <si>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</si>
  <si>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</si>
  <si>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</si>
  <si>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</si>
  <si>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</si>
  <si>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</si>
  <si>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</si>
  <si>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</si>
  <si>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</si>
  <si>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</si>
  <si>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</si>
  <si>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</si>
  <si>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</si>
  <si>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</si>
  <si>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</si>
  <si>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</si>
  <si>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</si>
  <si>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</si>
  <si>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</si>
  <si>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</si>
  <si>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</si>
  <si>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</si>
  <si>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</si>
  <si>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</si>
  <si>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</si>
  <si>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</si>
  <si>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</si>
  <si>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</si>
  <si>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</si>
  <si>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</si>
  <si>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</si>
  <si>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</si>
  <si>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</si>
  <si>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</si>
  <si>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</si>
  <si>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</si>
  <si>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</si>
  <si>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</si>
  <si>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</si>
  <si>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</si>
  <si>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</si>
  <si>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</si>
  <si>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</si>
  <si>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</si>
  <si>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</si>
  <si>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</si>
  <si>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</si>
  <si>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</si>
  <si>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</si>
  <si>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</si>
  <si>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</si>
  <si>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</si>
  <si>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</si>
  <si>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</si>
  <si>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</si>
  <si>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</si>
  <si>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</si>
  <si>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</si>
  <si>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</si>
  <si>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</si>
  <si>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</si>
  <si>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</si>
  <si>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</si>
  <si>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</si>
  <si>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</si>
  <si>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</si>
  <si>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</si>
  <si>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</si>
  <si>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</si>
  <si>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</si>
  <si>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</si>
  <si>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</si>
  <si>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</si>
  <si>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</si>
  <si>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</si>
  <si>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</si>
  <si>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</si>
  <si>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</si>
  <si>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</si>
  <si>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</si>
  <si>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</si>
  <si>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</si>
  <si>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</si>
  <si>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</si>
  <si>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</si>
  <si>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</si>
  <si>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</si>
  <si>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</si>
  <si>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</si>
  <si>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</si>
  <si>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</si>
  <si>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</si>
  <si>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</si>
  <si>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</si>
  <si>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</si>
  <si>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</si>
  <si>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</si>
  <si>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</si>
  <si>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</si>
  <si>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</si>
  <si>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</si>
  <si>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</si>
  <si>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</si>
  <si>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</si>
  <si>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</si>
  <si>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</si>
  <si>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</si>
  <si>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</si>
  <si>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</si>
  <si>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</si>
  <si>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</si>
  <si>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</si>
  <si>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</si>
  <si>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</si>
  <si>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</si>
  <si>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</si>
  <si>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</si>
  <si>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</si>
  <si>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</si>
  <si>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</si>
  <si>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</si>
  <si>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</si>
  <si>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</si>
  <si>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</si>
  <si>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</si>
  <si>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</si>
  <si>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</si>
  <si>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</si>
  <si>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</si>
  <si>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</si>
  <si>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</si>
  <si>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</si>
  <si>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</si>
  <si>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</si>
  <si>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</si>
  <si>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</si>
  <si>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</si>
  <si>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</si>
  <si>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</si>
  <si>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</si>
  <si>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</si>
  <si>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</si>
  <si>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</si>
  <si>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</si>
  <si>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</si>
  <si>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</si>
  <si>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</si>
  <si>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</si>
  <si>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</si>
  <si>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</si>
  <si>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</si>
  <si>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</si>
  <si>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</si>
  <si>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</si>
  <si>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</si>
  <si>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</si>
  <si>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</si>
  <si>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</si>
  <si>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</si>
  <si>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</si>
  <si>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</si>
  <si>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</si>
  <si>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</si>
  <si>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</si>
  <si>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</si>
  <si>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</si>
  <si>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</si>
  <si>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</si>
  <si>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</si>
  <si>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</si>
  <si>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</si>
  <si>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</si>
  <si>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</si>
  <si>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</si>
  <si>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</si>
  <si>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</si>
  <si>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</si>
  <si>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</si>
  <si>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</si>
  <si>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</si>
  <si>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</si>
  <si>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</si>
  <si>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</si>
  <si>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</si>
  <si>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</si>
  <si>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</si>
  <si>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</si>
  <si>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</si>
  <si>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</si>
  <si>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</si>
  <si>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</si>
  <si>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</si>
  <si>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</si>
  <si>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</si>
  <si>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</si>
  <si>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</si>
  <si>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</si>
  <si>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</si>
  <si>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</si>
  <si>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</si>
  <si>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</si>
  <si>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</si>
  <si>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</si>
  <si>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</si>
  <si>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</si>
  <si>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</si>
  <si>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</si>
  <si>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</si>
  <si>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</si>
  <si>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</si>
  <si>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</si>
  <si>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</si>
  <si>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</si>
  <si>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</si>
  <si>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</si>
  <si>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</si>
  <si>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</si>
  <si>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</si>
  <si>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</si>
  <si>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</si>
  <si>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</si>
  <si>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</si>
  <si>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</si>
  <si>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</si>
  <si>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</si>
  <si>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</si>
  <si>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</si>
  <si>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</si>
  <si>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</si>
  <si>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</si>
  <si>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</si>
  <si>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</si>
  <si>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</si>
  <si>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</si>
  <si>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</si>
  <si>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</si>
  <si>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</si>
  <si>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</si>
  <si>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</si>
  <si>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</si>
  <si>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</si>
  <si>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</si>
  <si>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</si>
  <si>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</si>
  <si>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</si>
  <si>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</si>
  <si>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</si>
  <si>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</si>
  <si>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</si>
  <si>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</si>
  <si>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</si>
  <si>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</si>
  <si>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</si>
  <si>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</si>
  <si>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</si>
  <si>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</si>
  <si>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</si>
  <si>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</si>
  <si>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</si>
  <si>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</si>
  <si>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</si>
  <si>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</si>
  <si>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</si>
  <si>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</si>
  <si>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</si>
  <si>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</si>
  <si>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</si>
  <si>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</si>
  <si>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</si>
  <si>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</si>
  <si>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</si>
  <si>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</si>
  <si>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</si>
  <si>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</si>
  <si>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</si>
  <si>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</si>
  <si>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</si>
  <si>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</si>
  <si>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</si>
  <si>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</si>
  <si>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</si>
  <si>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</si>
  <si>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</si>
  <si>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</si>
  <si>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</si>
  <si>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</si>
  <si>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</si>
  <si>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</si>
  <si>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</si>
  <si>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</si>
  <si>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</si>
  <si>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</si>
  <si>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</si>
  <si>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</si>
  <si>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</si>
  <si>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</si>
  <si>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</si>
  <si>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</si>
  <si>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</si>
  <si>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</si>
  <si>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</si>
  <si>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</si>
  <si>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</si>
  <si>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</si>
  <si>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</si>
  <si>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</si>
  <si>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</si>
  <si>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</si>
  <si>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</si>
  <si>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</si>
  <si>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</si>
  <si>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</si>
  <si>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</si>
  <si>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</si>
  <si>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</si>
  <si>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</si>
  <si>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</si>
  <si>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</si>
  <si>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</si>
  <si>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</si>
  <si>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</si>
  <si>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</si>
  <si>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</si>
  <si>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</si>
  <si>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</si>
  <si>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</si>
  <si>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</si>
  <si>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</si>
  <si>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</si>
  <si>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</si>
  <si>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</si>
  <si>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</si>
  <si>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</si>
  <si>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</si>
  <si>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</si>
  <si>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</si>
  <si>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</si>
  <si>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</si>
  <si>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</si>
  <si>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</si>
  <si>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</si>
  <si>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</si>
  <si>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</si>
  <si>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</si>
  <si>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</si>
  <si>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</si>
  <si>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</si>
  <si>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</si>
  <si>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</si>
  <si>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</si>
  <si>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</si>
  <si>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</si>
  <si>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</si>
  <si>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</si>
  <si>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</si>
  <si>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</si>
  <si>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</si>
  <si>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</si>
  <si>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</si>
  <si>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</si>
  <si>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</si>
  <si>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</si>
  <si>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</si>
  <si>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</si>
  <si>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</si>
  <si>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</si>
  <si>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</si>
  <si>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</si>
  <si>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</si>
  <si>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</si>
  <si>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</si>
  <si>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</si>
  <si>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</si>
  <si>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</si>
  <si>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</si>
  <si>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</si>
  <si>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</si>
  <si>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</si>
  <si>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</si>
  <si>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</si>
  <si>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</si>
  <si>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</si>
  <si>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</si>
  <si>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</si>
  <si>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</si>
  <si>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</si>
  <si>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</si>
  <si>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</si>
  <si>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</si>
  <si>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</si>
  <si>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</si>
  <si>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</si>
  <si>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</si>
  <si>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</si>
  <si>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</si>
  <si>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</si>
  <si>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</si>
  <si>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</si>
  <si>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</si>
  <si>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</si>
  <si>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</si>
  <si>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</si>
  <si>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</si>
  <si>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</si>
  <si>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</si>
  <si>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</si>
  <si>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</si>
  <si>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</si>
  <si>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</si>
  <si>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</si>
  <si>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</si>
  <si>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</si>
  <si>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</si>
  <si>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</si>
  <si>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</si>
  <si>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</si>
  <si>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</si>
  <si>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</si>
  <si>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</si>
  <si>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</si>
  <si>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</si>
  <si>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</si>
  <si>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</si>
  <si>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</si>
  <si>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</si>
  <si>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</si>
  <si>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</si>
  <si>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</si>
  <si>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</si>
  <si>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</si>
  <si>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</si>
  <si>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</si>
  <si>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</si>
  <si>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</si>
  <si>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</si>
  <si>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</si>
  <si>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</si>
  <si>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</si>
  <si>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</si>
  <si>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</si>
  <si>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</si>
  <si>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</si>
  <si>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</si>
  <si>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</si>
  <si>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</si>
  <si>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</si>
  <si>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</si>
  <si>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</si>
  <si>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</si>
  <si>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</si>
  <si>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</si>
  <si>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</si>
  <si>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</si>
  <si>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</si>
  <si>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</si>
  <si>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</si>
  <si>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</si>
  <si>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</si>
  <si>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</si>
  <si>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</si>
  <si>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</si>
  <si>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</si>
  <si>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</si>
  <si>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</si>
  <si>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</si>
  <si>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</si>
  <si>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</si>
  <si>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</si>
  <si>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</si>
  <si>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</si>
  <si>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</si>
  <si>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</si>
  <si>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</si>
  <si>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</si>
  <si>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</si>
  <si>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</si>
  <si>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</si>
  <si>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</si>
  <si>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</si>
  <si>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</si>
  <si>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</si>
  <si>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</si>
  <si>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</si>
  <si>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</si>
  <si>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</si>
  <si>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</si>
  <si>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</si>
  <si>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</si>
  <si>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</si>
  <si>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</si>
  <si>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</si>
  <si>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</si>
  <si>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</si>
  <si>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</si>
  <si>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</si>
  <si>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</si>
  <si>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</si>
  <si>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</si>
  <si>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</si>
  <si>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</si>
  <si>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</si>
  <si>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</si>
  <si>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</si>
  <si>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</si>
  <si>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</si>
  <si>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</si>
  <si>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</si>
  <si>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</si>
  <si>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</si>
  <si>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</si>
  <si>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</si>
  <si>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</si>
  <si>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</si>
  <si>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</si>
  <si>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</si>
  <si>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</si>
  <si>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</si>
  <si>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</si>
  <si>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</si>
  <si>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</si>
  <si>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</si>
  <si>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</si>
  <si>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</si>
  <si>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</si>
  <si>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</si>
  <si>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</si>
  <si>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</si>
  <si>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</si>
  <si>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</si>
  <si>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</si>
  <si>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</si>
  <si>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</si>
  <si>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</si>
  <si>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</si>
  <si>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</si>
  <si>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</si>
  <si>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</si>
  <si>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</si>
  <si>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</si>
  <si>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</si>
  <si>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</si>
  <si>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</si>
  <si>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</si>
  <si>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</si>
  <si>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</si>
  <si>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</si>
  <si>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</si>
  <si>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</si>
  <si>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</si>
  <si>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</si>
  <si>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</si>
  <si>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</si>
  <si>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</si>
  <si>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</si>
  <si>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</si>
  <si>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</si>
  <si>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</si>
  <si>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</si>
  <si>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</si>
  <si>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</si>
  <si>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</si>
  <si>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</si>
  <si>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</si>
  <si>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</si>
  <si>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</si>
  <si>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</si>
  <si>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</si>
  <si>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</si>
  <si>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</si>
  <si>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</si>
  <si>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</si>
  <si>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</si>
  <si>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</si>
  <si>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</si>
  <si>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</si>
  <si>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</si>
  <si>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</si>
  <si>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</si>
  <si>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</si>
  <si>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</si>
  <si>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</si>
  <si>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</si>
  <si>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</si>
  <si>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</si>
  <si>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</si>
  <si>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</si>
  <si>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</si>
  <si>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</si>
  <si>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</si>
  <si>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</si>
  <si>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</si>
  <si>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</si>
  <si>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</si>
  <si>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</si>
  <si>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</si>
  <si>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</si>
  <si>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</si>
  <si>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</si>
  <si>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</si>
  <si>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</si>
  <si>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</si>
  <si>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</si>
  <si>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</si>
  <si>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</si>
  <si>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</si>
  <si>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</si>
  <si>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</si>
  <si>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</si>
  <si>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</si>
  <si>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</si>
  <si>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</si>
  <si>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</si>
  <si>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</si>
  <si>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</si>
  <si>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</si>
  <si>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</si>
  <si>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</si>
  <si>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</si>
  <si>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</si>
  <si>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</si>
  <si>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</si>
  <si>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</si>
  <si>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</si>
  <si>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</si>
  <si>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</si>
  <si>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</si>
  <si>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</si>
  <si>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</si>
  <si>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</si>
  <si>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</si>
  <si>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</si>
  <si>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</si>
  <si>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</si>
  <si>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</si>
  <si>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</si>
  <si>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</si>
  <si>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</si>
  <si>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</si>
  <si>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</si>
  <si>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</si>
  <si>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</si>
  <si>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</si>
  <si>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</si>
  <si>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</si>
  <si>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</si>
  <si>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</si>
  <si>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</si>
  <si>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</si>
  <si>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</si>
  <si>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</si>
  <si>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</si>
  <si>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</si>
  <si>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</si>
  <si>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</si>
  <si>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</si>
  <si>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</si>
  <si>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</si>
  <si>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</si>
  <si>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</si>
  <si>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</si>
  <si>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</si>
  <si>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</si>
  <si>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</si>
  <si>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</si>
  <si>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</si>
  <si>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</si>
  <si>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</si>
  <si>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</si>
  <si>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</si>
  <si>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</si>
  <si>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</si>
  <si>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</si>
  <si>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</si>
  <si>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</si>
  <si>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</si>
  <si>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</si>
  <si>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</si>
  <si>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</si>
  <si>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</si>
  <si>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</si>
  <si>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</si>
  <si>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</si>
  <si>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</si>
  <si>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</si>
  <si>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</si>
  <si>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</si>
  <si>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</si>
  <si>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</si>
  <si>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</si>
  <si>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</si>
  <si>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</si>
  <si>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</si>
  <si>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</si>
  <si>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</si>
  <si>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</si>
  <si>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</si>
  <si>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</si>
  <si>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</si>
  <si>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</si>
  <si>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</si>
  <si>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</si>
  <si>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</si>
  <si>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</si>
  <si>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</si>
  <si>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</si>
  <si>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</si>
  <si>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</si>
  <si>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</si>
  <si>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</si>
  <si>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</si>
  <si>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</si>
  <si>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</si>
  <si>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</si>
  <si>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</si>
  <si>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</si>
  <si>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</si>
  <si>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</si>
  <si>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</si>
  <si>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</si>
  <si>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</si>
  <si>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</si>
  <si>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</si>
  <si>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</si>
  <si>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</si>
  <si>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</si>
  <si>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</si>
  <si>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</si>
  <si>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</si>
  <si>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</si>
  <si>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</si>
  <si>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</si>
  <si>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</si>
  <si>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</si>
  <si>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</si>
  <si>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</si>
  <si>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</si>
  <si>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</si>
  <si>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</si>
  <si>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</si>
  <si>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</si>
  <si>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</si>
  <si>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</si>
  <si>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</si>
  <si>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</si>
  <si>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</si>
  <si>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</si>
  <si>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</si>
  <si>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</si>
  <si>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</si>
  <si>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</si>
  <si>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</si>
  <si>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</si>
  <si>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</si>
  <si>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</si>
  <si>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</si>
  <si>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</si>
  <si>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</si>
  <si>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</si>
  <si>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</si>
  <si>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</si>
  <si>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</si>
  <si>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</si>
  <si>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</si>
  <si>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</si>
  <si>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</si>
  <si>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</si>
  <si>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</si>
  <si>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</si>
  <si>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</si>
  <si>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</si>
  <si>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</si>
  <si>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</si>
  <si>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</si>
  <si>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</si>
  <si>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</si>
  <si>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</si>
  <si>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</si>
  <si>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</si>
  <si>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</si>
  <si>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</si>
  <si>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</si>
  <si>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</si>
  <si>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</si>
  <si>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</si>
  <si>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</si>
  <si>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</si>
  <si>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</si>
  <si>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</si>
  <si>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</si>
  <si>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</si>
  <si>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</si>
  <si>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</si>
  <si>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</si>
  <si>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</si>
  <si>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</si>
  <si>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</si>
  <si>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</si>
  <si>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</si>
  <si>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</si>
  <si>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</si>
  <si>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</si>
  <si>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</si>
  <si>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</si>
  <si>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</si>
  <si>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</si>
  <si>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</si>
  <si>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</si>
  <si>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</si>
  <si>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</si>
  <si>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</si>
  <si>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</si>
  <si>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</si>
  <si>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</si>
  <si>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</si>
  <si>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</si>
  <si>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</si>
  <si>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</si>
  <si>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</si>
  <si>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</si>
  <si>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</si>
  <si>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</si>
  <si>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</si>
  <si>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</si>
  <si>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</si>
  <si>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</si>
  <si>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</si>
  <si>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</si>
  <si>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</si>
  <si>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</si>
  <si>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</si>
  <si>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</si>
  <si>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</si>
  <si>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</si>
  <si>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</si>
  <si>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</si>
  <si>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</si>
  <si>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</si>
  <si>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</si>
  <si>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</si>
  <si>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</si>
  <si>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</si>
  <si>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</si>
  <si>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</si>
  <si>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</si>
  <si>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</si>
  <si>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</si>
  <si>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</si>
  <si>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</si>
  <si>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</si>
  <si>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</si>
  <si>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</si>
  <si>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</si>
  <si>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</si>
  <si>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</si>
  <si>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</si>
  <si>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</si>
  <si>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</si>
  <si>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</si>
  <si>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</si>
  <si>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</si>
  <si>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</si>
  <si>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</si>
  <si>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</si>
  <si>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</si>
  <si>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</si>
  <si>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</si>
  <si>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</si>
  <si>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</si>
  <si>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</si>
  <si>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</si>
  <si>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</si>
  <si>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</si>
  <si>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</si>
  <si>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</si>
  <si>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</si>
  <si>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</si>
  <si>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</si>
  <si>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</si>
  <si>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</si>
  <si>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</si>
  <si>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</si>
  <si>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</si>
  <si>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</si>
  <si>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</si>
  <si>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</si>
  <si>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</si>
  <si>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</si>
  <si>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</si>
  <si>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</si>
  <si>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</si>
  <si>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</si>
  <si>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</si>
  <si>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</si>
  <si>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</si>
  <si>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</si>
  <si>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</si>
  <si>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</si>
  <si>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</si>
  <si>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</si>
  <si>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</si>
  <si>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</si>
  <si>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</si>
  <si>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</si>
  <si>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</si>
  <si>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</si>
  <si>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</si>
  <si>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</si>
  <si>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</si>
  <si>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</si>
  <si>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</si>
  <si>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</si>
  <si>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</si>
  <si>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</si>
  <si>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</si>
  <si>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</si>
  <si>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</si>
  <si>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</si>
  <si>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</si>
  <si>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</si>
  <si>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</si>
  <si>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</si>
  <si>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</si>
  <si>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</si>
  <si>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</si>
  <si>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</si>
  <si>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</si>
  <si>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</si>
  <si>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</si>
  <si>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</si>
  <si>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</si>
  <si>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</si>
  <si>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</si>
  <si>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</si>
  <si>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</si>
  <si>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</si>
  <si>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</si>
  <si>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</si>
  <si>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</si>
  <si>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</si>
  <si>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</si>
  <si>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</si>
  <si>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</si>
  <si>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</si>
  <si>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</si>
  <si>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</si>
  <si>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</si>
  <si>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</si>
  <si>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</si>
  <si>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</si>
  <si>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</si>
  <si>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</si>
  <si>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</si>
  <si>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</si>
  <si>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</si>
  <si>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</si>
  <si>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</si>
  <si>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</si>
  <si>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</si>
  <si>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</si>
  <si>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</si>
  <si>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</si>
  <si>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</si>
  <si>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</si>
  <si>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</si>
  <si>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</si>
  <si>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</si>
  <si>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</si>
  <si>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</si>
  <si>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</si>
  <si>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</si>
  <si>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</si>
  <si>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</si>
  <si>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</si>
  <si>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</si>
  <si>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</si>
  <si>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</si>
  <si>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</si>
  <si>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</si>
  <si>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</si>
  <si>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</si>
  <si>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</si>
  <si>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</si>
  <si>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</si>
  <si>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</si>
  <si>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</si>
  <si>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</si>
  <si>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</si>
  <si>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</si>
  <si>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</si>
  <si>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</si>
  <si>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</si>
  <si>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</si>
  <si>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</si>
  <si>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</si>
  <si>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</si>
  <si>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</si>
  <si>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</si>
  <si>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</si>
  <si>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</si>
  <si>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</si>
  <si>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</si>
  <si>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</si>
  <si>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</si>
  <si>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</si>
  <si>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</si>
  <si>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</si>
  <si>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</si>
  <si>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</si>
  <si>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</si>
  <si>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</si>
  <si>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</si>
  <si>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</si>
  <si>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</si>
  <si>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</si>
  <si>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</si>
  <si>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</si>
  <si>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</si>
  <si>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</si>
  <si>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</si>
  <si>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</si>
  <si>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</si>
  <si>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</si>
  <si>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</si>
  <si>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</si>
  <si>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</si>
  <si>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</si>
  <si>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</si>
  <si>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</si>
  <si>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</si>
  <si>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</si>
  <si>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</si>
  <si>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</si>
  <si>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</si>
  <si>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</si>
  <si>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</si>
  <si>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</si>
  <si>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</si>
  <si>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</si>
  <si>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</si>
  <si>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</si>
  <si>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</si>
  <si>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</si>
  <si>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</si>
  <si>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</si>
  <si>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</si>
  <si>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</si>
  <si>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</si>
  <si>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</si>
  <si>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</si>
  <si>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</si>
  <si>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</si>
  <si>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</si>
  <si>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</si>
  <si>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</si>
  <si>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</si>
  <si>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</si>
  <si>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</si>
  <si>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</si>
  <si>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</si>
  <si>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</si>
  <si>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</si>
  <si>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</si>
  <si>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</si>
  <si>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</si>
  <si>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</si>
  <si>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</si>
  <si>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</si>
  <si>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</si>
  <si>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</si>
  <si>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</si>
  <si>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</si>
  <si>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</si>
  <si>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</si>
  <si>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</si>
  <si>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</si>
  <si>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</si>
  <si>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</si>
  <si>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</si>
  <si>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</si>
  <si>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</si>
  <si>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</si>
  <si>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</si>
  <si>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</si>
  <si>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</si>
  <si>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</si>
  <si>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</si>
  <si>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</si>
  <si>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</si>
  <si>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</si>
  <si>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</si>
  <si>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</si>
  <si>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</si>
  <si>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</si>
  <si>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</si>
  <si>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</si>
  <si>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</si>
  <si>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</si>
  <si>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</si>
  <si>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</si>
  <si>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</si>
  <si>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</si>
  <si>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</si>
  <si>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</si>
  <si>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</si>
  <si>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</si>
  <si>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</si>
  <si>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</si>
  <si>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</si>
  <si>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</si>
  <si>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</si>
  <si>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</si>
  <si>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</si>
  <si>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</si>
  <si>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</si>
  <si>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</si>
  <si>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</si>
  <si>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</si>
  <si>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</si>
  <si>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</si>
  <si>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</si>
  <si>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</si>
  <si>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</si>
  <si>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</si>
  <si>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</si>
  <si>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</si>
  <si>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</si>
  <si>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</si>
  <si>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</si>
  <si>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</si>
  <si>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</si>
  <si>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</si>
  <si>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</si>
  <si>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</si>
  <si>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</si>
  <si>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</si>
  <si>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</si>
  <si>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</si>
  <si>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</si>
  <si>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</si>
  <si>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</si>
  <si>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</si>
  <si>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</si>
  <si>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</si>
  <si>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</si>
  <si>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</si>
  <si>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</si>
  <si>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</si>
  <si>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</si>
  <si>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</si>
  <si>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</si>
  <si>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</si>
  <si>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</si>
  <si>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</si>
  <si>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</si>
  <si>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</si>
  <si>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</si>
  <si>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</si>
  <si>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</si>
  <si>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</si>
  <si>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</si>
  <si>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</si>
  <si>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</si>
  <si>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</si>
  <si>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</si>
  <si>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</si>
  <si>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</si>
  <si>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</si>
  <si>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</si>
  <si>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</si>
  <si>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</si>
  <si>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</si>
  <si>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</si>
  <si>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</si>
  <si>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</si>
  <si>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</si>
  <si>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</si>
  <si>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</si>
  <si>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</si>
  <si>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</si>
  <si>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</si>
  <si>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</si>
  <si>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</si>
  <si>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</si>
  <si>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</si>
  <si>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</si>
  <si>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</si>
  <si>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</si>
  <si>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</si>
  <si>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</si>
  <si>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</si>
  <si>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</si>
  <si>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</si>
  <si>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</si>
  <si>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</si>
  <si>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</si>
  <si>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</si>
  <si>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</si>
  <si>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</si>
  <si>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</si>
  <si>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</si>
  <si>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</si>
  <si>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</si>
  <si>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</si>
  <si>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</si>
  <si>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</si>
  <si>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</si>
  <si>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</si>
  <si>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</si>
  <si>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</si>
  <si>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</si>
  <si>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</si>
  <si>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</si>
  <si>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</si>
  <si>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</si>
  <si>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</si>
  <si>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</si>
  <si>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</si>
  <si>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</si>
  <si>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</si>
  <si>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</si>
  <si>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</si>
  <si>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</si>
  <si>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</si>
  <si>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</si>
  <si>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</si>
  <si>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</si>
  <si>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</si>
  <si>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</si>
  <si>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</si>
  <si>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</si>
  <si>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</si>
  <si>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</si>
  <si>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</si>
  <si>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</si>
  <si>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</si>
  <si>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</si>
  <si>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</si>
  <si>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</si>
  <si>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</si>
  <si>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</si>
  <si>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</si>
  <si>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</si>
  <si>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</si>
  <si>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</si>
  <si>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</si>
  <si>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</si>
  <si>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</si>
  <si>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</si>
  <si>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</si>
  <si>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</si>
  <si>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</si>
  <si>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</si>
  <si>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</si>
  <si>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</si>
  <si>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</si>
  <si>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</si>
  <si>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</si>
  <si>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</si>
  <si>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</si>
  <si>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</si>
  <si>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</si>
  <si>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</si>
  <si>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</si>
  <si>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</si>
  <si>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</si>
  <si>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</si>
  <si>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</si>
  <si>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</si>
  <si>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</si>
  <si>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</si>
  <si>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</si>
  <si>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</si>
  <si>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</si>
  <si>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</si>
  <si>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</si>
  <si>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</si>
  <si>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</si>
  <si>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</si>
  <si>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</si>
  <si>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</si>
  <si>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</si>
  <si>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</si>
  <si>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</si>
  <si>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</si>
  <si>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</si>
  <si>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</si>
  <si>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</si>
  <si>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</si>
  <si>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</si>
  <si>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</si>
  <si>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</si>
  <si>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</si>
  <si>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</si>
  <si>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</si>
  <si>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</si>
  <si>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</si>
  <si>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</si>
  <si>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</si>
  <si>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</si>
  <si>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</si>
  <si>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</si>
  <si>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</si>
  <si>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</si>
  <si>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</si>
  <si>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</si>
  <si>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</si>
  <si>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</si>
  <si>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</si>
  <si>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</si>
  <si>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</si>
  <si>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</si>
  <si>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</si>
  <si>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</si>
  <si>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</si>
  <si>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</si>
  <si>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</si>
  <si>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</si>
  <si>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</si>
  <si>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</si>
  <si>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</si>
  <si>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</si>
  <si>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</si>
  <si>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</si>
  <si>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</si>
  <si>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</si>
  <si>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</si>
  <si>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</si>
  <si>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</si>
  <si>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</si>
  <si>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</si>
  <si>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</si>
  <si>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</si>
  <si>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</si>
  <si>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</si>
  <si>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</si>
  <si>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</si>
  <si>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</si>
  <si>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</si>
  <si>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</si>
  <si>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</si>
  <si>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</si>
  <si>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</si>
  <si>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</si>
  <si>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</si>
  <si>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</si>
  <si>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</si>
  <si>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</si>
  <si>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</si>
  <si>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</si>
  <si>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</si>
  <si>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</si>
  <si>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</si>
  <si>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</si>
  <si>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</si>
  <si>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</si>
  <si>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</si>
  <si>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</si>
  <si>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</si>
  <si>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</si>
  <si>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</si>
  <si>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</si>
  <si>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</si>
  <si>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</si>
  <si>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</si>
  <si>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</si>
  <si>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</si>
  <si>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</si>
  <si>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</si>
  <si>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</si>
  <si>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</si>
  <si>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</si>
  <si>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</si>
  <si>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</si>
  <si>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</si>
  <si>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</si>
  <si>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</si>
  <si>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</si>
  <si>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</si>
  <si>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</si>
  <si>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</si>
  <si>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</si>
  <si>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</si>
  <si>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</si>
  <si>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</si>
  <si>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</si>
  <si>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</si>
  <si>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</si>
  <si>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</si>
  <si>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</si>
  <si>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</si>
  <si>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</si>
  <si>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</si>
  <si>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</si>
  <si>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</si>
  <si>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</si>
  <si>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</si>
  <si>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</si>
  <si>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</si>
  <si>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</si>
  <si>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</si>
  <si>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</si>
  <si>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</si>
  <si>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</si>
  <si>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</si>
  <si>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</si>
  <si>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</si>
  <si>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</si>
  <si>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</si>
  <si>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</si>
  <si>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</si>
  <si>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</si>
  <si>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</si>
  <si>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</si>
  <si>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</si>
  <si>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</si>
  <si>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</si>
  <si>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</si>
  <si>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</si>
  <si>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</si>
  <si>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</si>
  <si>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</si>
  <si>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</si>
  <si>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</si>
  <si>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</si>
  <si>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</si>
  <si>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</si>
  <si>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</si>
  <si>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</si>
  <si>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</si>
  <si>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</si>
  <si>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</si>
  <si>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</si>
  <si>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</si>
  <si>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</si>
  <si>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</si>
  <si>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</si>
  <si>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</si>
  <si>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</si>
  <si>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</si>
  <si>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</si>
  <si>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</si>
  <si>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</si>
  <si>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</si>
  <si>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</si>
  <si>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</si>
  <si>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</si>
  <si>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</si>
  <si>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</si>
  <si>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</si>
  <si>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</si>
  <si>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</si>
  <si>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</si>
  <si>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</si>
  <si>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</si>
  <si>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</si>
  <si>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</si>
  <si>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</si>
  <si>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</si>
  <si>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</si>
  <si>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</si>
  <si>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</si>
  <si>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</si>
  <si>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</si>
  <si>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</si>
  <si>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</si>
  <si>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</si>
  <si>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</si>
  <si>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</si>
  <si>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</si>
  <si>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</si>
  <si>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</si>
  <si>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</si>
  <si>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</si>
  <si>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</si>
  <si>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</si>
  <si>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</si>
  <si>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</si>
  <si>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</si>
  <si>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</si>
  <si>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</si>
  <si>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</si>
  <si>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</si>
  <si>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</si>
  <si>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</si>
  <si>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</si>
  <si>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</si>
  <si>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</si>
  <si>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</si>
  <si>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</si>
  <si>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</si>
  <si>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</si>
  <si>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</si>
  <si>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</si>
  <si>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</si>
  <si>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</si>
  <si>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</si>
  <si>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</si>
  <si>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</si>
  <si>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</si>
  <si>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</si>
  <si>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</si>
  <si>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</si>
  <si>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</si>
  <si>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</si>
  <si>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</si>
  <si>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</si>
  <si>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</si>
  <si>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</si>
  <si>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</si>
  <si>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</si>
  <si>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</si>
  <si>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</si>
  <si>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</si>
  <si>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</si>
  <si>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</si>
  <si>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</si>
  <si>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</si>
  <si>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</si>
  <si>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</si>
  <si>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</si>
  <si>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</si>
  <si>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</si>
  <si>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</si>
  <si>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</si>
  <si>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</si>
  <si>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</si>
  <si>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</si>
  <si>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</si>
  <si>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</si>
  <si>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</si>
  <si>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</si>
  <si>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</si>
  <si>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</si>
  <si>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</si>
  <si>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</si>
  <si>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</si>
  <si>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</si>
  <si>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</si>
  <si>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</si>
  <si>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</si>
  <si>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</si>
  <si>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</si>
  <si>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</si>
  <si>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</si>
  <si>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</si>
  <si>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</si>
  <si>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</si>
  <si>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</si>
  <si>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</si>
  <si>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</si>
  <si>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</si>
  <si>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</si>
  <si>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</si>
  <si>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</si>
  <si>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</si>
  <si>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</si>
  <si>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</si>
  <si>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</si>
  <si>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</si>
  <si>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</si>
  <si>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</si>
  <si>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</si>
  <si>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</si>
  <si>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</si>
  <si>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</si>
  <si>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</si>
  <si>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</si>
  <si>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</si>
  <si>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</si>
  <si>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</si>
  <si>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</si>
  <si>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</si>
  <si>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</si>
  <si>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</si>
  <si>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</si>
  <si>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</si>
  <si>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</si>
  <si>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</si>
  <si>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</si>
  <si>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</si>
  <si>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</si>
  <si>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</si>
  <si>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</si>
  <si>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</si>
  <si>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</si>
  <si>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</si>
  <si>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</si>
  <si>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</si>
  <si>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</si>
  <si>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</si>
  <si>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</si>
  <si>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</si>
  <si>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</si>
  <si>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</si>
  <si>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</si>
  <si>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</si>
  <si>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</si>
  <si>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</si>
  <si>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</si>
  <si>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</si>
  <si>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</si>
  <si>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</si>
  <si>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</si>
  <si>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</si>
  <si>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</si>
  <si>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</si>
  <si>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</si>
  <si>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</si>
  <si>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</si>
  <si>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</si>
  <si>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</si>
  <si>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</si>
  <si>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</si>
  <si>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</si>
  <si>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</si>
  <si>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</si>
  <si>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</si>
  <si>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</si>
  <si>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</si>
  <si>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</si>
  <si>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</si>
  <si>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</si>
  <si>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</si>
  <si>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</si>
  <si>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</si>
  <si>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</si>
  <si>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</si>
  <si>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</si>
  <si>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</si>
  <si>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</si>
  <si>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</si>
  <si>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</si>
  <si>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</si>
  <si>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</si>
  <si>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</si>
  <si>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</si>
  <si>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</si>
  <si>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</si>
  <si>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</si>
  <si>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</si>
  <si>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</si>
  <si>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</si>
  <si>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</si>
  <si>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</si>
  <si>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</si>
  <si>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</si>
  <si>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</si>
  <si>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</si>
  <si>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</si>
  <si>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</si>
  <si>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</si>
  <si>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</si>
  <si>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</si>
  <si>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</si>
  <si>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</si>
  <si>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</si>
  <si>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</si>
  <si>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</si>
  <si>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</si>
  <si>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</si>
  <si>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</si>
  <si>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</si>
  <si>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</si>
  <si>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</si>
  <si>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</si>
  <si>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</si>
  <si>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</si>
  <si>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</si>
  <si>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</si>
  <si>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</si>
  <si>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</si>
  <si>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</si>
  <si>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</si>
  <si>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</si>
  <si>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</si>
  <si>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</si>
  <si>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</si>
  <si>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</si>
  <si>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</si>
  <si>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</si>
  <si>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</si>
  <si>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</si>
  <si>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</si>
  <si>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</si>
  <si>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</si>
  <si>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</si>
  <si>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</si>
  <si>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</si>
  <si>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</si>
  <si>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</si>
  <si>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</si>
  <si>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</si>
  <si>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</si>
  <si>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</si>
  <si>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</si>
  <si>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</si>
  <si>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</si>
  <si>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</si>
  <si>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</si>
  <si>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</si>
  <si>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</si>
  <si>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</si>
  <si>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</si>
  <si>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</si>
  <si>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</si>
  <si>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</si>
  <si>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</si>
  <si>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</si>
  <si>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</si>
  <si>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</si>
  <si>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</si>
  <si>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</si>
  <si>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</si>
  <si>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</si>
  <si>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</si>
  <si>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</si>
  <si>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</si>
  <si>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</si>
  <si>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</si>
  <si>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</si>
  <si>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</si>
  <si>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</si>
  <si>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</si>
  <si>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</si>
  <si>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</si>
  <si>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</si>
  <si>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</si>
  <si>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</si>
  <si>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</si>
  <si>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</si>
  <si>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</si>
  <si>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</si>
  <si>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</si>
  <si>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</si>
  <si>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</si>
  <si>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</si>
  <si>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</si>
  <si>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</si>
  <si>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</si>
  <si>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</si>
  <si>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</si>
  <si>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</si>
  <si>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</si>
  <si>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</si>
  <si>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</si>
  <si>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</si>
  <si>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</si>
  <si>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</si>
  <si>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</si>
  <si>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</si>
  <si>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</si>
  <si>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</si>
  <si>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</si>
  <si>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</si>
  <si>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</si>
  <si>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</si>
  <si>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</si>
  <si>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</si>
  <si>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</si>
  <si>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</si>
  <si>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</si>
  <si>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</si>
  <si>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</si>
  <si>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</si>
  <si>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</si>
  <si>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</si>
  <si>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</si>
  <si>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</si>
  <si>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</si>
  <si>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</si>
  <si>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</si>
  <si>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</si>
  <si>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</si>
  <si>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</si>
  <si>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</si>
  <si>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</si>
  <si>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</si>
  <si>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</si>
  <si>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</si>
  <si>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</si>
  <si>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</si>
  <si>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</si>
  <si>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</si>
  <si>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</si>
  <si>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</si>
  <si>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</si>
  <si>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</si>
  <si>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</si>
  <si>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</si>
  <si>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</si>
  <si>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</si>
  <si>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</si>
  <si>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</si>
  <si>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</si>
  <si>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</si>
  <si>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</si>
  <si>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</si>
  <si>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</si>
  <si>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</si>
  <si>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</si>
  <si>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</si>
  <si>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</si>
  <si>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</si>
  <si>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</si>
  <si>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</si>
  <si>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</si>
  <si>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</si>
  <si>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</si>
  <si>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</si>
  <si>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</si>
  <si>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</si>
  <si>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</si>
  <si>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</si>
  <si>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</si>
  <si>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</si>
  <si>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</si>
  <si>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</si>
  <si>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</si>
  <si>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</si>
  <si>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</si>
  <si>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</si>
  <si>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</si>
  <si>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</si>
  <si>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</si>
  <si>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</si>
  <si>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</si>
  <si>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</si>
  <si>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</si>
  <si>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</si>
  <si>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</si>
  <si>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</si>
  <si>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</si>
  <si>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</si>
  <si>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</si>
  <si>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</si>
  <si>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</si>
  <si>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</si>
  <si>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</si>
  <si>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</si>
  <si>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</si>
  <si>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</si>
  <si>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</si>
  <si>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</si>
  <si>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</si>
  <si>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</si>
  <si>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</si>
  <si>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</si>
  <si>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</si>
  <si>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</si>
  <si>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</si>
  <si>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</si>
  <si>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</si>
  <si>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</si>
  <si>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</si>
  <si>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</si>
  <si>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</si>
  <si>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</si>
  <si>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</si>
  <si>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</si>
  <si>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</si>
  <si>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</si>
  <si>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</si>
  <si>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</si>
  <si>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</si>
  <si>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</si>
  <si>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</si>
  <si>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</si>
  <si>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</si>
  <si>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</si>
  <si>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</si>
  <si>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</si>
  <si>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</si>
  <si>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</si>
  <si>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</si>
  <si>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</si>
  <si>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</si>
  <si>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</si>
  <si>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</si>
  <si>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</si>
  <si>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</si>
  <si>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</si>
  <si>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</si>
  <si>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</si>
  <si>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</si>
  <si>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</si>
  <si>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</si>
  <si>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</si>
  <si>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</si>
  <si>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</si>
  <si>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</si>
  <si>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</si>
  <si>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</si>
  <si>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</si>
  <si>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</si>
  <si>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</si>
  <si>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</si>
  <si>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</si>
  <si>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</si>
  <si>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</si>
  <si>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</si>
  <si>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</si>
  <si>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</si>
  <si>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</si>
  <si>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</si>
  <si>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</si>
  <si>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</si>
  <si>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</si>
  <si>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</si>
  <si>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</si>
  <si>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</si>
  <si>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</si>
  <si>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</si>
  <si>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</si>
  <si>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</si>
  <si>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</si>
  <si>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</si>
  <si>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</si>
  <si>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</si>
  <si>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</si>
  <si>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</si>
  <si>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</si>
  <si>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</si>
  <si>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</si>
  <si>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</si>
  <si>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</si>
  <si>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</si>
  <si>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</si>
  <si>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</si>
  <si>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</si>
  <si>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</si>
  <si>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</si>
  <si>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</si>
  <si>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</si>
  <si>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</si>
  <si>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</si>
  <si>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</si>
  <si>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</si>
  <si>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</si>
  <si>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</si>
  <si>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</si>
  <si>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</si>
  <si>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</si>
  <si>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</si>
  <si>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</si>
  <si>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</si>
  <si>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</si>
  <si>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</si>
  <si>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</si>
  <si>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</si>
  <si>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</si>
  <si>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</si>
  <si>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</si>
  <si>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</si>
  <si>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</si>
  <si>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</si>
  <si>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</si>
  <si>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</si>
  <si>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</si>
  <si>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</si>
  <si>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</si>
  <si>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</si>
  <si>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</si>
  <si>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</si>
  <si>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</si>
  <si>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</si>
  <si>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</si>
  <si>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</si>
  <si>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</si>
  <si>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</si>
  <si>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</si>
  <si>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</si>
  <si>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</si>
  <si>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</si>
  <si>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</si>
  <si>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</si>
  <si>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</si>
  <si>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</si>
  <si>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</si>
  <si>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</si>
  <si>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</si>
  <si>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</si>
  <si>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</si>
  <si>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</si>
  <si>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</si>
  <si>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</si>
  <si>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</si>
  <si>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</si>
  <si>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</si>
  <si>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</si>
  <si>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</si>
  <si>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</si>
  <si>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</si>
  <si>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</si>
  <si>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</si>
  <si>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</si>
  <si>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</si>
  <si>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</si>
  <si>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</si>
  <si>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</si>
  <si>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</si>
  <si>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</si>
  <si>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</si>
  <si>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</si>
  <si>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</si>
  <si>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</si>
  <si>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</si>
  <si>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</si>
  <si>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</si>
  <si>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</si>
  <si>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</si>
  <si>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</si>
  <si>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</si>
  <si>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</si>
  <si>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</si>
  <si>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</si>
  <si>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</si>
  <si>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</si>
  <si>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</si>
  <si>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</si>
  <si>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</si>
  <si>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</si>
  <si>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</si>
  <si>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</si>
  <si>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</si>
  <si>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</si>
  <si>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</si>
  <si>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</si>
  <si>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</si>
  <si>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</si>
  <si>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</si>
  <si>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</si>
  <si>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</si>
  <si>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</si>
  <si>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</si>
  <si>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</si>
  <si>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</si>
  <si>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</si>
  <si>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</si>
  <si>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</si>
  <si>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</si>
  <si>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</si>
  <si>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</si>
  <si>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</si>
  <si>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</si>
  <si>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</si>
  <si>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</si>
  <si>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</si>
  <si>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</si>
  <si>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</si>
  <si>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</si>
  <si>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</si>
  <si>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</si>
  <si>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</si>
  <si>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</si>
  <si>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</si>
  <si>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</si>
  <si>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</si>
  <si>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</si>
  <si>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</si>
  <si>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</si>
  <si>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</si>
  <si>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</si>
  <si>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</si>
  <si>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</si>
  <si>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</si>
  <si>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</si>
  <si>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</si>
  <si>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</si>
  <si>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</si>
  <si>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</si>
  <si>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</si>
  <si>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</si>
  <si>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</si>
  <si>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</si>
  <si>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</si>
  <si>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</si>
  <si>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</si>
  <si>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</si>
  <si>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</si>
  <si>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</si>
  <si>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</si>
  <si>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</si>
  <si>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</si>
  <si>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</si>
  <si>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</si>
  <si>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</si>
  <si>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</si>
  <si>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</si>
  <si>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</si>
  <si>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</si>
  <si>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</si>
  <si>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</si>
  <si>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</si>
  <si>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</si>
  <si>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</si>
  <si>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</si>
  <si>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</si>
  <si>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</si>
  <si>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</si>
  <si>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</si>
  <si>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</si>
  <si>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</si>
  <si>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</si>
  <si>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</si>
  <si>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</si>
  <si>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</si>
  <si>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</si>
  <si>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</si>
  <si>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</si>
  <si>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</si>
  <si>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</si>
  <si>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</si>
  <si>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</si>
  <si>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</si>
  <si>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</si>
  <si>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</si>
  <si>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</si>
  <si>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</si>
  <si>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</si>
  <si>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</si>
  <si>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</si>
  <si>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</si>
  <si>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</si>
  <si>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</si>
  <si>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</si>
  <si>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</si>
  <si>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</si>
  <si>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</si>
  <si>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</si>
  <si>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</si>
  <si>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</si>
  <si>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</si>
  <si>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</si>
  <si>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</si>
  <si>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</si>
  <si>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</si>
  <si>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</si>
  <si>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</si>
  <si>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</si>
  <si>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</si>
  <si>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</si>
  <si>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</si>
  <si>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</si>
  <si>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</si>
  <si>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</si>
  <si>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</si>
  <si>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</si>
  <si>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</si>
  <si>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</si>
  <si>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</si>
  <si>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</si>
  <si>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</si>
  <si>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</si>
  <si>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</si>
  <si>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</si>
  <si>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</si>
  <si>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</si>
  <si>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</si>
  <si>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</si>
  <si>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</si>
  <si>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</si>
  <si>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</si>
  <si>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</si>
  <si>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</si>
  <si>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</si>
  <si>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</si>
  <si>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</si>
  <si>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</si>
  <si>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</si>
  <si>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</si>
  <si>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</si>
  <si>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</si>
  <si>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</si>
  <si>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</si>
  <si>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</si>
  <si>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</si>
  <si>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</si>
  <si>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</si>
  <si>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</si>
  <si>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</si>
  <si>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</si>
  <si>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</si>
  <si>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</si>
  <si>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</si>
  <si>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</si>
  <si>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</si>
  <si>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</si>
  <si>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</si>
  <si>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</si>
  <si>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</si>
  <si>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</si>
  <si>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</si>
  <si>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</si>
  <si>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</si>
  <si>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</si>
  <si>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</si>
  <si>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</si>
  <si>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</si>
  <si>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</si>
  <si>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</si>
  <si>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</si>
  <si>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</si>
  <si>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</si>
  <si>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</si>
  <si>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</si>
  <si>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</si>
  <si>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</si>
  <si>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</si>
  <si>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</si>
  <si>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</si>
  <si>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</si>
  <si>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</si>
  <si>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</si>
  <si>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</si>
  <si>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</si>
  <si>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</si>
  <si>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</si>
  <si>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</si>
  <si>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</si>
  <si>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</si>
  <si>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</si>
  <si>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</si>
  <si>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</si>
  <si>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</si>
  <si>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</si>
  <si>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</si>
  <si>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</si>
  <si>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</si>
  <si>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</si>
  <si>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</si>
  <si>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</si>
  <si>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</si>
  <si>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</si>
  <si>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</si>
  <si>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</si>
  <si>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</si>
  <si>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</si>
  <si>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</si>
  <si>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</si>
  <si>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</si>
  <si>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</si>
  <si>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</si>
  <si>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</si>
  <si>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</si>
  <si>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</si>
  <si>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</si>
  <si>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</si>
  <si>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</si>
  <si>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</si>
  <si>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</si>
  <si>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</si>
  <si>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</si>
  <si>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</si>
  <si>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</si>
  <si>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</si>
  <si>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</si>
  <si>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</si>
  <si>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</si>
  <si>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</si>
  <si>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</si>
  <si>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</si>
  <si>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</si>
  <si>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</si>
  <si>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</si>
  <si>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</si>
  <si>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</si>
  <si>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</si>
  <si>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</si>
  <si>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</si>
  <si>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</si>
  <si>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</si>
  <si>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</si>
  <si>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</si>
  <si>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</si>
  <si>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</si>
  <si>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</si>
  <si>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</si>
  <si>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</si>
  <si>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</si>
  <si>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</si>
  <si>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</si>
  <si>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</si>
  <si>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</si>
  <si>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</si>
  <si>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</si>
  <si>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</si>
  <si>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</si>
  <si>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</si>
  <si>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</si>
  <si>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</si>
  <si>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</si>
  <si>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</si>
  <si>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</si>
  <si>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</si>
  <si>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</si>
  <si>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</si>
  <si>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</si>
  <si>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</si>
  <si>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</si>
  <si>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</si>
  <si>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</si>
  <si>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</si>
  <si>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</si>
  <si>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</si>
  <si>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</si>
  <si>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</si>
  <si>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</si>
  <si>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</si>
  <si>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</si>
  <si>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</si>
  <si>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</si>
  <si>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</si>
  <si>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</si>
  <si>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</si>
  <si>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</si>
  <si>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</si>
  <si>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</si>
  <si>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</si>
  <si>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</si>
  <si>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</si>
  <si>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</si>
  <si>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</si>
  <si>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</si>
  <si>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</si>
  <si>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</si>
  <si>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</si>
  <si>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</si>
  <si>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</si>
  <si>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</si>
  <si>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</si>
  <si>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</si>
  <si>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</si>
  <si>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</si>
  <si>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</si>
  <si>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</si>
  <si>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</si>
  <si>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</si>
  <si>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</si>
  <si>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</si>
  <si>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</si>
  <si>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</si>
  <si>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</si>
  <si>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</si>
  <si>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</si>
  <si>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</si>
  <si>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</si>
  <si>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</si>
  <si>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</si>
  <si>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</si>
  <si>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</si>
  <si>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</si>
  <si>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</si>
  <si>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</si>
  <si>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</si>
  <si>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</si>
  <si>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</si>
  <si>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</si>
  <si>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</si>
  <si>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</si>
  <si>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</si>
  <si>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</si>
  <si>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</si>
  <si>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</si>
  <si>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</si>
  <si>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</si>
  <si>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</si>
  <si>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</si>
  <si>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</si>
  <si>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</si>
  <si>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</si>
  <si>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</si>
  <si>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</si>
  <si>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</si>
  <si>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</si>
  <si>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</si>
  <si>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</si>
  <si>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</si>
  <si>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</si>
  <si>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</si>
  <si>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</si>
  <si>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</si>
  <si>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</si>
  <si>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</si>
  <si>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</si>
  <si>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</si>
  <si>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</si>
  <si>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</si>
  <si>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</si>
  <si>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</si>
  <si>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</si>
  <si>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</si>
  <si>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</si>
  <si>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</si>
  <si>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</si>
  <si>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</si>
  <si>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</si>
  <si>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</si>
  <si>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</si>
  <si>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</si>
  <si>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</si>
  <si>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</si>
  <si>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</si>
  <si>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</si>
  <si>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</si>
  <si>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</si>
  <si>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</si>
  <si>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</si>
  <si>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</si>
  <si>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</si>
  <si>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</si>
  <si>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</si>
  <si>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</si>
  <si>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</si>
  <si>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</si>
  <si>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</si>
  <si>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</si>
  <si>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</si>
  <si>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</si>
  <si>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</si>
  <si>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</si>
  <si>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</si>
  <si>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</si>
  <si>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</si>
  <si>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</si>
  <si>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</si>
  <si>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</si>
  <si>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</si>
  <si>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</si>
  <si>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</si>
  <si>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</si>
  <si>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</si>
  <si>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</si>
  <si>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</si>
  <si>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</si>
  <si>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</si>
  <si>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</si>
  <si>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</si>
  <si>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</si>
  <si>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</si>
  <si>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</si>
  <si>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</si>
  <si>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</si>
  <si>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</si>
  <si>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</si>
  <si>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</si>
  <si>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</si>
  <si>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</si>
  <si>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</si>
  <si>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</si>
  <si>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</si>
  <si>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</si>
  <si>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</si>
  <si>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</si>
  <si>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</si>
  <si>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</si>
  <si>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</si>
  <si>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</si>
  <si>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</si>
  <si>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</si>
  <si>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</si>
  <si>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</si>
  <si>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</si>
  <si>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</si>
  <si>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</si>
  <si>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</si>
  <si>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</si>
  <si>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</si>
  <si>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</si>
  <si>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</si>
  <si>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</si>
  <si>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</si>
  <si>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</si>
  <si>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</si>
  <si>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</si>
  <si>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</si>
  <si>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</si>
  <si>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</si>
  <si>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</si>
  <si>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</si>
  <si>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</si>
  <si>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</si>
  <si>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</si>
  <si>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</si>
  <si>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</si>
  <si>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</si>
  <si>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</si>
  <si>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</si>
  <si>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</si>
  <si>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</si>
  <si>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</si>
  <si>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</si>
  <si>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</si>
  <si>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</si>
  <si>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</si>
  <si>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</si>
  <si>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</si>
  <si>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</si>
  <si>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</si>
  <si>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</si>
  <si>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</si>
  <si>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</si>
  <si>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</si>
  <si>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</si>
  <si>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</si>
  <si>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</si>
  <si>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</si>
  <si>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</si>
  <si>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</si>
  <si>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</si>
  <si>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</si>
  <si>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</si>
  <si>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</si>
  <si>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</si>
  <si>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</si>
  <si>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</si>
  <si>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</si>
  <si>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</si>
  <si>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</si>
  <si>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</si>
  <si>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</si>
  <si>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</si>
  <si>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</si>
  <si>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</si>
  <si>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</si>
  <si>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</si>
  <si>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</si>
  <si>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</si>
  <si>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</si>
  <si>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</si>
  <si>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</si>
  <si>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</si>
  <si>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</si>
  <si>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</si>
  <si>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</si>
  <si>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</si>
  <si>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</si>
  <si>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</si>
  <si>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</si>
  <si>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</si>
  <si>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</si>
  <si>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</si>
  <si>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</si>
  <si>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</si>
  <si>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</si>
  <si>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</si>
  <si>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</si>
  <si>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</si>
  <si>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</si>
  <si>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</si>
  <si>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</si>
  <si>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</si>
  <si>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</si>
  <si>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</si>
  <si>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</si>
  <si>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</si>
  <si>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</si>
  <si>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</si>
  <si>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</si>
  <si>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</si>
  <si>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</si>
  <si>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</si>
  <si>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</si>
  <si>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</si>
  <si>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</si>
  <si>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</si>
  <si>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</si>
  <si>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</si>
  <si>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</si>
  <si>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</si>
  <si>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</si>
  <si>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</si>
  <si>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</si>
  <si>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</si>
  <si>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</si>
  <si>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</si>
  <si>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</si>
  <si>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</si>
  <si>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</si>
  <si>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</si>
  <si>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</si>
  <si>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</si>
  <si>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</si>
  <si>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</si>
  <si>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</si>
  <si>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</si>
  <si>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</si>
  <si>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</si>
  <si>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</si>
  <si>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</si>
  <si>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</si>
  <si>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</si>
  <si>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</si>
  <si>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</si>
  <si>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</si>
  <si>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</si>
  <si>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</si>
  <si>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</si>
  <si>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</si>
  <si>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</si>
  <si>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</si>
  <si>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</si>
  <si>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</si>
  <si>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</si>
  <si>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</si>
  <si>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</si>
  <si>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</si>
  <si>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</si>
  <si>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</si>
  <si>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</si>
  <si>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</si>
  <si>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</si>
  <si>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</si>
  <si>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</si>
  <si>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</si>
  <si>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</si>
  <si>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</si>
  <si>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</si>
  <si>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</si>
  <si>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</si>
  <si>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</si>
  <si>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</si>
  <si>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</si>
  <si>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</si>
  <si>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</si>
  <si>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</si>
  <si>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</si>
  <si>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</si>
  <si>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</si>
  <si>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</si>
  <si>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</si>
  <si>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</si>
  <si>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</si>
  <si>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</si>
  <si>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</si>
  <si>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</si>
  <si>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</si>
  <si>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</si>
  <si>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</si>
  <si>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</si>
  <si>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</si>
  <si>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</si>
  <si>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</si>
  <si>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</si>
  <si>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</si>
  <si>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</si>
  <si>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</si>
  <si>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</si>
  <si>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</si>
  <si>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</si>
  <si>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</si>
  <si>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</si>
  <si>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</si>
  <si>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</si>
  <si>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</si>
  <si>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</si>
  <si>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</si>
  <si>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</si>
  <si>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</si>
  <si>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</si>
  <si>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</si>
  <si>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</si>
  <si>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</si>
  <si>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</si>
  <si>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</si>
  <si>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</si>
  <si>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</si>
  <si>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</si>
  <si>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</si>
  <si>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</si>
  <si>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</si>
  <si>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</si>
  <si>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</si>
  <si>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</si>
  <si>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</si>
  <si>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</si>
  <si>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</si>
  <si>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</si>
  <si>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</si>
  <si>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</si>
  <si>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</si>
  <si>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</si>
  <si>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</si>
  <si>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</si>
  <si>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</si>
  <si>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</si>
  <si>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</si>
  <si>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</si>
  <si>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</si>
  <si>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</si>
  <si>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</si>
  <si>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</si>
  <si>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</si>
  <si>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</si>
  <si>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</si>
  <si>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</si>
  <si>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</si>
  <si>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</si>
  <si>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</si>
  <si>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</si>
  <si>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</si>
  <si>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</si>
  <si>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</si>
  <si>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</si>
  <si>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</si>
  <si>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</si>
  <si>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</si>
  <si>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</si>
  <si>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</si>
  <si>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</si>
  <si>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</si>
  <si>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</si>
  <si>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</si>
  <si>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</si>
  <si>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</si>
  <si>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</si>
  <si>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</si>
  <si>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</si>
  <si>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</si>
  <si>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</si>
  <si>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</si>
  <si>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</si>
  <si>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</si>
  <si>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</si>
  <si>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</si>
  <si>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</si>
  <si>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</si>
  <si>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</si>
  <si>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</si>
  <si>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</si>
  <si>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</si>
  <si>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</si>
  <si>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</si>
  <si>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</si>
  <si>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</si>
  <si>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</si>
  <si>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</si>
  <si>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</si>
  <si>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</si>
  <si>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</si>
  <si>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</si>
  <si>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</si>
  <si>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</si>
  <si>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</si>
  <si>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</si>
  <si>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</si>
  <si>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</si>
  <si>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</si>
  <si>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</si>
  <si>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</si>
  <si>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</si>
  <si>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</si>
  <si>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</si>
  <si>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</si>
  <si>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</si>
  <si>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</si>
  <si>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</si>
  <si>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</si>
  <si>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</si>
  <si>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</si>
  <si>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</si>
  <si>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</si>
  <si>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</si>
  <si>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</si>
  <si>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</si>
  <si>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</si>
  <si>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</si>
  <si>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</si>
  <si>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</si>
  <si>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</si>
  <si>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</si>
  <si>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</si>
  <si>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</si>
  <si>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</si>
  <si>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</si>
  <si>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</si>
  <si>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</si>
  <si>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</si>
  <si>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</si>
  <si>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</si>
  <si>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</si>
  <si>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</si>
  <si>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</si>
  <si>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</si>
  <si>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</si>
  <si>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</si>
  <si>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</si>
  <si>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</si>
  <si>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</si>
  <si>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</si>
  <si>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</si>
  <si>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</si>
  <si>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</si>
  <si>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</si>
  <si>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</si>
  <si>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</si>
  <si>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</si>
  <si>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</si>
  <si>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</si>
  <si>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</si>
  <si>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</si>
  <si>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</si>
  <si>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</si>
  <si>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</si>
  <si>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</si>
  <si>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</si>
  <si>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</si>
  <si>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</si>
  <si>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</si>
  <si>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</si>
  <si>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</si>
  <si>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</si>
  <si>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</si>
  <si>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</si>
  <si>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</si>
  <si>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</si>
  <si>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</si>
  <si>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</si>
  <si>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</si>
  <si>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</si>
  <si>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</si>
  <si>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</si>
  <si>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</si>
  <si>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</si>
  <si>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</si>
  <si>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</si>
  <si>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</si>
  <si>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</si>
  <si>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</si>
  <si>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</si>
  <si>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</si>
  <si>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</si>
  <si>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</si>
  <si>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</si>
  <si>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</si>
  <si>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</si>
  <si>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</si>
  <si>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</si>
  <si>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</si>
  <si>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</si>
  <si>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</si>
  <si>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</si>
  <si>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</si>
  <si>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</si>
  <si>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</si>
  <si>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</si>
  <si>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</si>
  <si>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</si>
  <si>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</si>
  <si>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</si>
  <si>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</si>
  <si>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</si>
  <si>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</si>
  <si>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</si>
  <si>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</si>
  <si>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</si>
  <si>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</si>
  <si>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</si>
  <si>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</si>
  <si>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</si>
  <si>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</si>
  <si>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</si>
  <si>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</si>
  <si>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</si>
  <si>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</si>
  <si>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</si>
  <si>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</si>
  <si>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</si>
  <si>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</si>
  <si>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</si>
  <si>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</si>
  <si>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</si>
  <si>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</si>
  <si>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</si>
  <si>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</si>
  <si>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</si>
  <si>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</si>
  <si>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</si>
  <si>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</si>
  <si>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</si>
  <si>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</si>
  <si>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</si>
  <si>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</si>
  <si>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</si>
  <si>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</si>
  <si>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</si>
  <si>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</si>
  <si>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</si>
  <si>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</si>
  <si>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</si>
  <si>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</si>
  <si>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</si>
  <si>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</si>
  <si>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</si>
  <si>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</si>
  <si>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</si>
  <si>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</si>
  <si>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</si>
  <si>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</si>
  <si>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</si>
  <si>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</si>
  <si>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</si>
  <si>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</si>
  <si>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</si>
  <si>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</si>
  <si>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</si>
  <si>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</si>
  <si>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</si>
  <si>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</si>
  <si>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</si>
  <si>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</si>
  <si>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</si>
  <si>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</si>
  <si>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</si>
  <si>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</si>
  <si>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</si>
  <si>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</si>
  <si>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</si>
  <si>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</si>
  <si>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</si>
  <si>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</si>
  <si>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</si>
  <si>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</si>
  <si>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</si>
  <si>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</si>
  <si>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</si>
  <si>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</si>
  <si>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</si>
  <si>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</si>
  <si>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</si>
  <si>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</si>
  <si>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</si>
  <si>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</si>
  <si>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</si>
  <si>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</si>
  <si>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</si>
  <si>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</si>
  <si>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</si>
  <si>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</si>
  <si>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</si>
  <si>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</si>
  <si>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</si>
  <si>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</si>
  <si>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</si>
  <si>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</si>
  <si>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</si>
  <si>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</si>
  <si>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</si>
  <si>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</si>
  <si>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</si>
  <si>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</si>
  <si>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</si>
  <si>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</si>
  <si>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</si>
  <si>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</si>
  <si>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</si>
  <si>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</si>
  <si>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</si>
  <si>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</si>
  <si>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</si>
  <si>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</si>
  <si>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</si>
  <si>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</si>
  <si>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</si>
  <si>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</si>
  <si>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</si>
  <si>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</si>
  <si>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</si>
  <si>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</si>
  <si>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</si>
  <si>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</si>
  <si>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</si>
  <si>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</si>
  <si>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</si>
  <si>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</si>
  <si>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</si>
  <si>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</si>
  <si>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</si>
  <si>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</si>
  <si>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</si>
  <si>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</si>
  <si>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</si>
  <si>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</si>
  <si>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</si>
  <si>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</si>
  <si>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</si>
  <si>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</si>
  <si>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</si>
  <si>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</si>
  <si>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</si>
  <si>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</si>
  <si>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</si>
  <si>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</si>
  <si>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</si>
  <si>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</si>
  <si>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</si>
  <si>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</si>
  <si>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</si>
  <si>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</si>
  <si>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</si>
  <si>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</si>
  <si>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</si>
  <si>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</si>
  <si>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</si>
  <si>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</si>
  <si>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</si>
  <si>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</si>
  <si>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</si>
  <si>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</si>
  <si>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</si>
  <si>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</si>
  <si>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</si>
  <si>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</si>
  <si>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</si>
  <si>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</si>
  <si>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</si>
  <si>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</si>
  <si>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</si>
  <si>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</si>
  <si>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</si>
  <si>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</si>
  <si>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</si>
  <si>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</si>
  <si>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</si>
  <si>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</si>
  <si>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</si>
  <si>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</si>
  <si>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</si>
  <si>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</si>
  <si>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</si>
  <si>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</si>
  <si>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</si>
  <si>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</si>
  <si>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</si>
  <si>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</si>
  <si>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</si>
  <si>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</si>
  <si>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</si>
  <si>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</si>
  <si>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</si>
  <si>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</si>
  <si>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</si>
  <si>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</si>
  <si>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</si>
  <si>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</si>
  <si>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</si>
  <si>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</si>
  <si>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</si>
  <si>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</si>
  <si>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</si>
  <si>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</si>
  <si>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</si>
  <si>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</si>
  <si>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</si>
  <si>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</si>
  <si>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</si>
  <si>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</si>
  <si>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</si>
  <si>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</si>
  <si>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</si>
  <si>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</si>
  <si>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</si>
  <si>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</si>
  <si>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</si>
  <si>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</si>
  <si>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</si>
  <si>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</si>
  <si>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</si>
  <si>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</si>
  <si>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</si>
  <si>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</si>
  <si>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</si>
  <si>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</si>
  <si>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</si>
  <si>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</si>
  <si>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</si>
  <si>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</si>
  <si>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</si>
  <si>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</si>
  <si>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</si>
  <si>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</si>
  <si>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</si>
  <si>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</si>
  <si>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</si>
  <si>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</si>
  <si>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</si>
  <si>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</si>
  <si>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</si>
  <si>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</si>
  <si>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</si>
  <si>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</si>
  <si>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</si>
  <si>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</si>
  <si>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</si>
  <si>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</si>
  <si>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</si>
  <si>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</si>
  <si>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</si>
  <si>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</si>
  <si>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</si>
  <si>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</si>
  <si>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</si>
  <si>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</si>
  <si>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</si>
  <si>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</si>
  <si>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</si>
  <si>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</si>
  <si>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</si>
  <si>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</si>
  <si>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</si>
  <si>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</si>
  <si>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</si>
  <si>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</si>
  <si>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</si>
  <si>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</si>
  <si>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</si>
  <si>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</si>
  <si>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</si>
  <si>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</si>
  <si>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</si>
  <si>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</si>
  <si>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</si>
  <si>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</si>
  <si>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</si>
  <si>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</si>
  <si>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</si>
  <si>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</si>
  <si>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</si>
  <si>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</si>
  <si>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</si>
  <si>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</si>
  <si>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</si>
  <si>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</si>
  <si>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</si>
  <si>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</si>
  <si>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</si>
  <si>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</si>
  <si>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</si>
  <si>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</si>
  <si>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</si>
  <si>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</si>
  <si>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</si>
  <si>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</si>
  <si>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</si>
  <si>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</si>
  <si>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</si>
  <si>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</si>
  <si>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</si>
  <si>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</si>
  <si>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</si>
  <si>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</si>
  <si>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</si>
  <si>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</si>
  <si>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</si>
  <si>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</si>
  <si>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</si>
  <si>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</si>
  <si>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</si>
  <si>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</si>
  <si>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</si>
  <si>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</si>
  <si>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</si>
  <si>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</si>
  <si>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</si>
  <si>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</si>
  <si>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</si>
  <si>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</si>
  <si>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</si>
  <si>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</si>
  <si>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</si>
  <si>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</si>
  <si>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</si>
  <si>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</si>
  <si>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</si>
  <si>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</si>
  <si>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</si>
  <si>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</si>
  <si>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</si>
  <si>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</si>
  <si>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</si>
  <si>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</si>
  <si>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</si>
  <si>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</si>
  <si>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</si>
  <si>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</si>
  <si>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</si>
  <si>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</si>
  <si>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</si>
  <si>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</si>
  <si>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</si>
  <si>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</si>
  <si>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</si>
  <si>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</si>
  <si>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</si>
  <si>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</si>
  <si>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</si>
  <si>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</si>
  <si>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</si>
  <si>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</si>
  <si>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</si>
  <si>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</si>
  <si>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</si>
  <si>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</si>
  <si>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</si>
  <si>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</si>
  <si>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</si>
  <si>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</si>
  <si>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</si>
  <si>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</si>
  <si>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</si>
  <si>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</si>
  <si>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</si>
  <si>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</si>
  <si>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</si>
  <si>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</si>
  <si>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</si>
  <si>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</si>
  <si>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</si>
  <si>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</si>
  <si>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</si>
  <si>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</si>
  <si>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</si>
  <si>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</si>
  <si>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</si>
  <si>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</si>
  <si>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</si>
  <si>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</si>
  <si>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</si>
  <si>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</si>
  <si>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</si>
  <si>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</si>
  <si>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</si>
  <si>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</si>
  <si>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</si>
  <si>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</si>
  <si>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</si>
  <si>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</si>
  <si>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</si>
  <si>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</si>
  <si>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</si>
  <si>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</si>
  <si>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</si>
  <si>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</si>
  <si>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</si>
  <si>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</si>
  <si>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</si>
  <si>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</si>
  <si>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</si>
  <si>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</si>
  <si>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</si>
  <si>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</si>
  <si>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</si>
  <si>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</si>
  <si>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</si>
  <si>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</si>
  <si>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</si>
  <si>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</si>
  <si>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</si>
  <si>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</si>
  <si>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</si>
  <si>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</si>
  <si>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</si>
  <si>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</si>
  <si>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</si>
  <si>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</si>
  <si>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</si>
  <si>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</si>
  <si>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</si>
  <si>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</si>
  <si>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</si>
  <si>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</si>
  <si>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</si>
  <si>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</si>
  <si>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</si>
  <si>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</si>
  <si>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</si>
  <si>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</si>
  <si>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</si>
  <si>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</si>
  <si>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</si>
  <si>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</si>
  <si>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</si>
  <si>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</si>
  <si>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</si>
  <si>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</si>
  <si>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</si>
  <si>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</si>
  <si>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</si>
  <si>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</si>
  <si>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</si>
  <si>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</si>
  <si>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</si>
  <si>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</si>
  <si>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</si>
  <si>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</si>
  <si>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</si>
  <si>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</si>
  <si>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</si>
  <si>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</si>
  <si>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</si>
  <si>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</si>
  <si>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</si>
  <si>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</si>
  <si>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</si>
  <si>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</si>
  <si>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</si>
  <si>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</si>
  <si>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</si>
  <si>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</si>
  <si>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</si>
  <si>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</si>
  <si>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</si>
  <si>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</si>
  <si>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</si>
  <si>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</si>
  <si>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</si>
  <si>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</si>
  <si>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</si>
  <si>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</si>
  <si>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</si>
  <si>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</si>
  <si>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</si>
  <si>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</si>
  <si>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</si>
  <si>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</si>
  <si>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</si>
  <si>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</si>
  <si>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</si>
  <si>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</si>
  <si>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</si>
  <si>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</si>
  <si>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</si>
  <si>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</si>
  <si>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</si>
  <si>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</si>
  <si>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</si>
  <si>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</si>
  <si>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</si>
  <si>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</si>
  <si>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</si>
  <si>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</si>
  <si>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</si>
  <si>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</si>
  <si>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</si>
  <si>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</si>
  <si>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</si>
  <si>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</si>
  <si>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</si>
  <si>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</si>
  <si>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</si>
  <si>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</si>
  <si>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</si>
  <si>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</si>
  <si>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</si>
  <si>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</si>
  <si>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</si>
  <si>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</si>
  <si>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</si>
  <si>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</si>
  <si>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</si>
  <si>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</si>
  <si>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</si>
  <si>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</si>
  <si>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</si>
  <si>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</si>
  <si>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</si>
  <si>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</si>
  <si>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</si>
  <si>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</si>
  <si>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</si>
  <si>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</si>
  <si>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</si>
  <si>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</si>
  <si>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</si>
  <si>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</si>
  <si>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</si>
  <si>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</si>
  <si>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</si>
  <si>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</si>
  <si>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</si>
  <si>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</si>
  <si>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</si>
  <si>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</si>
  <si>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</si>
  <si>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</si>
  <si>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</si>
  <si>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</si>
  <si>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</si>
  <si>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</si>
  <si>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</si>
  <si>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</si>
  <si>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</si>
  <si>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</si>
  <si>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</si>
  <si>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</si>
  <si>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</si>
  <si>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</si>
  <si>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</si>
  <si>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</si>
  <si>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</si>
  <si>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</si>
  <si>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</si>
  <si>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</si>
  <si>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</si>
  <si>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</si>
  <si>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</si>
  <si>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</si>
  <si>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</si>
  <si>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</si>
  <si>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</si>
  <si>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</si>
  <si>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</si>
  <si>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</si>
  <si>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</si>
  <si>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</si>
  <si>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</si>
  <si>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</si>
  <si>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</si>
  <si>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</si>
  <si>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</si>
  <si>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</si>
  <si>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</si>
  <si>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</si>
  <si>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</si>
  <si>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</si>
  <si>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</si>
  <si>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</si>
  <si>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</si>
  <si>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</si>
  <si>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</si>
  <si>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</si>
  <si>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</si>
  <si>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</si>
  <si>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</si>
  <si>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</si>
  <si>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</si>
  <si>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</si>
  <si>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</si>
  <si>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</si>
  <si>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</si>
  <si>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</si>
  <si>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</si>
  <si>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</si>
  <si>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</si>
  <si>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</si>
  <si>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</si>
  <si>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</si>
  <si>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</si>
  <si>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</si>
  <si>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</si>
  <si>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</si>
  <si>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</si>
  <si>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</si>
  <si>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</si>
  <si>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</si>
  <si>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</si>
  <si>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</si>
  <si>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</si>
  <si>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</si>
  <si>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</si>
  <si>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</si>
  <si>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</si>
  <si>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</si>
  <si>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</si>
  <si>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</si>
  <si>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</si>
  <si>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</si>
  <si>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</si>
  <si>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</si>
  <si>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</si>
  <si>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</si>
  <si>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</si>
  <si>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</si>
  <si>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</si>
  <si>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</si>
  <si>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</si>
  <si>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</si>
  <si>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</si>
  <si>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</si>
  <si>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</si>
  <si>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</si>
  <si>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</si>
  <si>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</si>
  <si>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</si>
  <si>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</si>
  <si>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</si>
  <si>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</si>
  <si>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</si>
  <si>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</si>
  <si>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</si>
  <si>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</si>
  <si>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</si>
  <si>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</si>
  <si>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</si>
  <si>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</si>
  <si>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</si>
  <si>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</si>
  <si>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</si>
  <si>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</si>
  <si>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</si>
  <si>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</si>
  <si>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</si>
  <si>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</si>
  <si>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</si>
  <si>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</si>
  <si>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</si>
  <si>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</si>
  <si>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</si>
  <si>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</si>
  <si>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</si>
  <si>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</si>
  <si>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</si>
  <si>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</si>
  <si>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</si>
  <si>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</si>
  <si>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</si>
  <si>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</si>
  <si>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</si>
  <si>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</si>
  <si>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</si>
  <si>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</si>
  <si>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</si>
  <si>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</si>
  <si>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</si>
  <si>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</si>
  <si>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</si>
  <si>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</si>
  <si>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</si>
  <si>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</si>
  <si>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</si>
  <si>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</si>
  <si>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</si>
  <si>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</si>
  <si>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</si>
  <si>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</si>
  <si>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</si>
  <si>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</si>
  <si>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</si>
  <si>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</si>
  <si>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</si>
  <si>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</si>
  <si>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</si>
  <si>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</si>
  <si>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</si>
  <si>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</si>
  <si>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</si>
  <si>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</si>
  <si>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</si>
  <si>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</si>
  <si>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</si>
  <si>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</si>
  <si>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</si>
  <si>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</si>
  <si>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</si>
  <si>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</si>
  <si>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</si>
  <si>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</si>
  <si>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</si>
  <si>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</si>
  <si>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</si>
  <si>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</si>
  <si>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</si>
  <si>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</si>
  <si>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</si>
  <si>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</si>
  <si>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</si>
  <si>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</si>
  <si>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</si>
  <si>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</si>
  <si>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</si>
  <si>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</si>
  <si>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</si>
  <si>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</si>
  <si>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</si>
  <si>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</si>
  <si>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</si>
  <si>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</si>
  <si>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</si>
  <si>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</si>
  <si>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</si>
  <si>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</si>
  <si>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</si>
  <si>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</si>
  <si>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</si>
  <si>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</si>
  <si>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</si>
  <si>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</si>
  <si>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</si>
  <si>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</si>
  <si>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</si>
  <si>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</si>
  <si>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</si>
  <si>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</si>
  <si>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</si>
  <si>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</si>
  <si>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</si>
  <si>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</si>
  <si>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</si>
  <si>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</si>
  <si>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</si>
  <si>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</si>
  <si>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</si>
  <si>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</si>
  <si>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</si>
  <si>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</si>
  <si>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</si>
  <si>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</si>
  <si>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</si>
  <si>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</si>
  <si>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</si>
  <si>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</si>
  <si>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</si>
  <si>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</si>
  <si>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</si>
  <si>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</si>
  <si>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</si>
  <si>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</si>
  <si>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</si>
  <si>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</si>
  <si>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</si>
  <si>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</si>
  <si>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</si>
  <si>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</si>
  <si>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</si>
  <si>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</si>
  <si>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</si>
  <si>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</si>
  <si>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</si>
  <si>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</si>
  <si>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</si>
  <si>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</si>
  <si>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</si>
  <si>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</si>
  <si>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</si>
  <si>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</si>
  <si>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</si>
  <si>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</si>
  <si>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</si>
  <si>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</si>
  <si>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</si>
  <si>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</si>
  <si>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</si>
  <si>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</si>
  <si>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</si>
  <si>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</si>
  <si>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</si>
  <si>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</si>
  <si>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</si>
  <si>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</si>
  <si>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</si>
  <si>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</si>
  <si>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</si>
  <si>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</si>
  <si>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</si>
  <si>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</si>
  <si>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</si>
  <si>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</si>
  <si>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</si>
  <si>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</si>
  <si>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</si>
  <si>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</si>
  <si>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</si>
  <si>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</si>
  <si>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</si>
  <si>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</si>
  <si>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</si>
  <si>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</si>
  <si>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</si>
  <si>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</si>
  <si>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</si>
  <si>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</si>
  <si>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</si>
  <si>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</si>
  <si>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</si>
  <si>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</si>
  <si>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</si>
  <si>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</si>
  <si>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</si>
  <si>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</si>
  <si>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</si>
  <si>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</si>
  <si>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</si>
  <si>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</si>
  <si>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</si>
  <si>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</si>
  <si>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</si>
  <si>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</si>
  <si>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</si>
  <si>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</si>
  <si>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</si>
  <si>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</si>
  <si>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</si>
  <si>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</si>
  <si>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</si>
  <si>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</si>
  <si>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</si>
  <si>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</si>
  <si>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</si>
  <si>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</si>
  <si>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</si>
  <si>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</si>
  <si>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</si>
  <si>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</si>
  <si>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</si>
  <si>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</si>
  <si>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</si>
  <si>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</si>
  <si>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</si>
  <si>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</si>
  <si>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</si>
  <si>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</si>
  <si>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</si>
  <si>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</si>
  <si>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</si>
  <si>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</si>
  <si>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</si>
  <si>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</si>
  <si>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</si>
  <si>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</si>
  <si>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</si>
  <si>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</si>
  <si>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</si>
  <si>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</si>
  <si>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</si>
  <si>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</si>
  <si>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</si>
  <si>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</si>
  <si>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</si>
  <si>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</si>
  <si>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</si>
  <si>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</si>
  <si>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</si>
  <si>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</si>
  <si>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</si>
  <si>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</si>
  <si>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</si>
  <si>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</si>
  <si>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</si>
  <si>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</si>
  <si>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</si>
  <si>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</si>
  <si>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</si>
  <si>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</si>
  <si>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</si>
  <si>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</si>
  <si>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</si>
  <si>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</si>
  <si>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</si>
  <si>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</si>
  <si>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</si>
  <si>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</si>
  <si>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</si>
  <si>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</si>
  <si>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</si>
  <si>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</si>
  <si>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</si>
  <si>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</si>
  <si>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</si>
  <si>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</si>
  <si>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</si>
  <si>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</si>
  <si>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</si>
  <si>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</si>
  <si>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</si>
  <si>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</si>
  <si>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</si>
  <si>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</si>
  <si>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</si>
  <si>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</si>
  <si>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</si>
  <si>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</si>
  <si>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</si>
  <si>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</si>
  <si>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</si>
  <si>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</si>
  <si>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</si>
  <si>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</si>
  <si>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</si>
  <si>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</si>
  <si>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</si>
  <si>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</si>
  <si>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</si>
  <si>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</si>
  <si>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</si>
  <si>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</si>
  <si>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</si>
  <si>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</si>
  <si>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</si>
  <si>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</si>
  <si>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</si>
  <si>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</si>
  <si>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</si>
  <si>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</si>
  <si>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</si>
  <si>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</si>
  <si>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</si>
  <si>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</si>
  <si>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</si>
  <si>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</si>
  <si>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</si>
  <si>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</si>
  <si>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</si>
  <si>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</si>
  <si>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</si>
  <si>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</si>
  <si>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</si>
  <si>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</si>
  <si>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</si>
  <si>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</si>
  <si>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</si>
  <si>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</si>
  <si>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</si>
  <si>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</si>
  <si>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</si>
  <si>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</si>
  <si>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</si>
  <si>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</si>
  <si>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</si>
  <si>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</si>
  <si>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</si>
  <si>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</si>
  <si>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</si>
  <si>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</si>
  <si>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</si>
  <si>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</si>
  <si>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</si>
  <si>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</si>
  <si>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</si>
  <si>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</si>
  <si>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</si>
  <si>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</si>
  <si>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</si>
  <si>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</si>
  <si>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</si>
  <si>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</si>
  <si>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</si>
  <si>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</si>
  <si>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</si>
  <si>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</si>
  <si>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</si>
  <si>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</si>
  <si>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</si>
  <si>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</si>
  <si>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</si>
  <si>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</si>
  <si>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</si>
  <si>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</si>
  <si>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</si>
  <si>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</si>
  <si>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</si>
  <si>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</si>
  <si>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</si>
  <si>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</si>
  <si>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</si>
  <si>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</si>
  <si>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</si>
  <si>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</si>
  <si>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</si>
  <si>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</si>
  <si>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</si>
  <si>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</si>
  <si>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</si>
  <si>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</si>
  <si>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</si>
  <si>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</si>
  <si>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</si>
  <si>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</si>
  <si>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</si>
  <si>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</si>
  <si>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</si>
  <si>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</si>
  <si>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</si>
  <si>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</si>
  <si>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</si>
  <si>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</si>
  <si>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</si>
  <si>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</si>
  <si>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</si>
  <si>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</si>
  <si>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</si>
  <si>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</si>
  <si>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</si>
  <si>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</si>
  <si>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</si>
  <si>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</si>
  <si>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</si>
  <si>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</si>
  <si>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</si>
  <si>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</si>
  <si>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</si>
  <si>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</si>
  <si>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</si>
  <si>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</si>
  <si>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</si>
  <si>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</si>
  <si>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</si>
  <si>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</si>
  <si>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</si>
  <si>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</si>
  <si>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</si>
  <si>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</si>
  <si>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</si>
  <si>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</si>
  <si>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</si>
  <si>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</si>
  <si>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</si>
  <si>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</si>
  <si>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</si>
  <si>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</si>
  <si>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</si>
  <si>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</si>
  <si>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</si>
  <si>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</si>
  <si>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</si>
  <si>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</si>
  <si>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</si>
  <si>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</si>
  <si>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</si>
  <si>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</si>
  <si>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</si>
  <si>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</si>
  <si>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</si>
  <si>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</si>
  <si>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</si>
  <si>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</si>
  <si>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</si>
  <si>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</si>
  <si>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</si>
  <si>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</si>
  <si>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</si>
  <si>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</si>
  <si>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</si>
  <si>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</si>
  <si>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</si>
  <si>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</si>
  <si>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</si>
  <si>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</si>
  <si>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</si>
  <si>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</si>
  <si>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</si>
  <si>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</si>
  <si>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</si>
  <si>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</si>
  <si>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</si>
  <si>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</si>
  <si>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</si>
  <si>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</si>
  <si>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</si>
  <si>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</si>
  <si>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</si>
  <si>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</si>
  <si>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</si>
  <si>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</si>
  <si>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</si>
  <si>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</si>
  <si>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</si>
  <si>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</si>
  <si>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</si>
  <si>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</si>
  <si>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</si>
  <si>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</si>
  <si>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</si>
  <si>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</si>
  <si>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</si>
  <si>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</si>
  <si>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</si>
  <si>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</si>
  <si>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</si>
  <si>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</si>
  <si>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</si>
  <si>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</si>
  <si>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</si>
  <si>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</si>
  <si>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</si>
  <si>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</si>
  <si>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</si>
  <si>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</si>
  <si>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</si>
  <si>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</si>
  <si>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</si>
  <si>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</si>
  <si>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</si>
  <si>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</si>
  <si>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</si>
  <si>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</si>
  <si>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</si>
  <si>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</si>
  <si>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</si>
  <si>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</si>
  <si>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</si>
  <si>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</si>
  <si>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</si>
  <si>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</si>
  <si>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</si>
  <si>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</si>
  <si>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</si>
  <si>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</si>
  <si>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</si>
  <si>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</si>
  <si>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</si>
  <si>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</si>
  <si>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</si>
  <si>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</si>
  <si>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</si>
  <si>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</si>
  <si>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</si>
  <si>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</si>
  <si>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</si>
  <si>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</si>
  <si>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</si>
  <si>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</si>
  <si>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</si>
  <si>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</si>
  <si>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</si>
  <si>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</si>
  <si>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</si>
  <si>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</si>
  <si>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</si>
  <si>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</si>
  <si>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</si>
  <si>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</si>
  <si>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</si>
  <si>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</si>
  <si>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</si>
  <si>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</si>
  <si>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</si>
  <si>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</si>
  <si>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</si>
  <si>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</si>
  <si>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</si>
  <si>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</si>
  <si>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</si>
  <si>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</si>
  <si>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</si>
  <si>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</si>
  <si>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</si>
  <si>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</si>
  <si>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</si>
  <si>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</si>
  <si>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</si>
  <si>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</si>
  <si>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</si>
  <si>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</si>
  <si>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</si>
  <si>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</si>
  <si>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</si>
  <si>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</si>
  <si>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</si>
  <si>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</si>
  <si>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</si>
  <si>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</si>
  <si>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</si>
  <si>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</si>
  <si>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</si>
  <si>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</si>
  <si>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</si>
  <si>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</si>
  <si>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</si>
  <si>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</si>
  <si>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</si>
  <si>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</si>
  <si>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</si>
  <si>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</si>
  <si>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</si>
  <si>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</si>
  <si>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</si>
  <si>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</si>
  <si>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</si>
  <si>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</si>
  <si>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</si>
  <si>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</si>
  <si>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</si>
  <si>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</si>
  <si>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</si>
  <si>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</si>
  <si>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</si>
  <si>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</si>
  <si>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</si>
  <si>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</si>
  <si>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</si>
  <si>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</si>
  <si>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</si>
  <si>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</si>
  <si>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</si>
  <si>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</si>
  <si>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</si>
  <si>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</si>
  <si>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</si>
  <si>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</si>
  <si>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</si>
  <si>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</si>
  <si>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</si>
  <si>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</si>
  <si>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</si>
  <si>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</si>
  <si>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</si>
  <si>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</si>
  <si>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</si>
  <si>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</si>
  <si>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</si>
  <si>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</si>
  <si>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</si>
  <si>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</si>
  <si>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</si>
  <si>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</si>
  <si>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</si>
  <si>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</si>
  <si>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</si>
  <si>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</si>
  <si>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</si>
  <si>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</si>
  <si>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</si>
  <si>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</si>
  <si>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</si>
  <si>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</si>
  <si>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</si>
  <si>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</si>
  <si>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</si>
  <si>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</si>
  <si>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</si>
  <si>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</si>
  <si>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</si>
  <si>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</si>
  <si>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</si>
  <si>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</si>
  <si>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</si>
  <si>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</si>
  <si>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</si>
  <si>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</si>
  <si>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</si>
  <si>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</si>
  <si>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</si>
  <si>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</si>
  <si>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</si>
  <si>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</si>
  <si>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</si>
  <si>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</si>
  <si>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</si>
  <si>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</si>
  <si>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</si>
  <si>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</si>
  <si>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</si>
  <si>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</si>
  <si>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</si>
  <si>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</si>
  <si>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</si>
  <si>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</si>
  <si>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</si>
  <si>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</si>
  <si>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</si>
  <si>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</si>
  <si>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</si>
  <si>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</si>
  <si>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</si>
  <si>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</si>
  <si>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</si>
  <si>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</si>
  <si>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</si>
  <si>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</si>
  <si>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</si>
  <si>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</si>
  <si>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</si>
  <si>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</si>
  <si>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</si>
  <si>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</si>
  <si>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</si>
  <si>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</si>
  <si>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</si>
  <si>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</si>
  <si>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</si>
  <si>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</si>
  <si>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</si>
  <si>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</si>
  <si>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</si>
  <si>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</si>
  <si>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</si>
  <si>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</si>
  <si>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</si>
  <si>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</si>
  <si>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</si>
  <si>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</si>
  <si>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</si>
  <si>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</si>
  <si>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</si>
  <si>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</si>
  <si>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</si>
  <si>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</si>
  <si>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</si>
  <si>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</si>
  <si>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</si>
  <si>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</si>
  <si>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</si>
  <si>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</si>
  <si>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</si>
  <si>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</si>
  <si>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</si>
  <si>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</si>
  <si>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</si>
  <si>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</si>
  <si>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</si>
  <si>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</si>
  <si>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</si>
  <si>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</si>
  <si>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</si>
  <si>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</si>
  <si>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</si>
  <si>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</si>
  <si>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</si>
  <si>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</si>
  <si>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</si>
  <si>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</si>
  <si>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</si>
  <si>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</si>
  <si>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</si>
  <si>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</si>
  <si>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</si>
  <si>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</si>
  <si>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</si>
  <si>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</si>
  <si>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</si>
  <si>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</si>
  <si>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</si>
  <si>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</si>
  <si>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</si>
  <si>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</si>
  <si>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</si>
  <si>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</si>
  <si>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</si>
  <si>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</si>
  <si>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</si>
  <si>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</si>
  <si>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</si>
  <si>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</si>
  <si>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</si>
  <si>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</si>
  <si>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</si>
  <si>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</si>
  <si>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</si>
  <si>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</si>
  <si>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</si>
  <si>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</si>
  <si>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</si>
  <si>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</si>
  <si>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</si>
  <si>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</si>
  <si>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</si>
  <si>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</si>
  <si>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</si>
  <si>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</si>
  <si>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</si>
  <si>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</si>
  <si>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</si>
  <si>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</si>
  <si>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</si>
  <si>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</si>
  <si>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</si>
  <si>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</si>
  <si>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</si>
  <si>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</si>
  <si>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</si>
  <si>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</si>
  <si>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</si>
  <si>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</si>
  <si>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</si>
  <si>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</si>
  <si>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</si>
  <si>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</si>
  <si>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</si>
  <si>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</si>
  <si>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</si>
  <si>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</si>
  <si>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</si>
  <si>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</si>
  <si>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</si>
  <si>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</si>
  <si>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</si>
  <si>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</si>
  <si>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</si>
  <si>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</si>
  <si>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</si>
  <si>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</si>
  <si>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</si>
  <si>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</si>
  <si>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</si>
  <si>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</si>
  <si>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</si>
  <si>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</si>
  <si>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</si>
  <si>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</si>
  <si>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</si>
  <si>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</si>
  <si>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</si>
  <si>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</si>
  <si>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</si>
  <si>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</si>
  <si>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</si>
  <si>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</si>
  <si>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</si>
  <si>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</si>
  <si>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</si>
  <si>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</si>
  <si>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</si>
  <si>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</si>
  <si>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</si>
  <si>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</si>
  <si>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</si>
  <si>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</si>
  <si>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</si>
  <si>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</si>
  <si>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</si>
  <si>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</si>
  <si>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</si>
  <si>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</si>
  <si>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</si>
  <si>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</si>
  <si>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</si>
  <si>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</si>
  <si>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</si>
  <si>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</si>
  <si>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</si>
  <si>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</si>
  <si>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</si>
  <si>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</si>
  <si>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</si>
  <si>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</si>
  <si>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</si>
  <si>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</si>
  <si>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</si>
  <si>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</si>
  <si>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</si>
  <si>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</si>
  <si>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</si>
  <si>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</si>
  <si>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</si>
  <si>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</si>
  <si>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</si>
  <si>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</si>
  <si>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</si>
  <si>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</si>
  <si>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</si>
  <si>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</si>
  <si>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</si>
  <si>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</si>
  <si>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</si>
  <si>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</si>
  <si>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</si>
  <si>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</si>
  <si>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</si>
  <si>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</si>
  <si>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</si>
  <si>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</si>
  <si>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</si>
  <si>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</si>
  <si>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</si>
  <si>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</si>
  <si>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</si>
  <si>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</si>
  <si>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</si>
  <si>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</si>
  <si>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</si>
  <si>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</si>
  <si>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</si>
  <si>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</si>
  <si>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</si>
  <si>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</si>
  <si>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</si>
  <si>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</si>
  <si>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</si>
  <si>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</si>
  <si>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</si>
  <si>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</si>
  <si>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</si>
  <si>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</si>
  <si>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</si>
  <si>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</si>
  <si>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</si>
  <si>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</si>
  <si>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</si>
  <si>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</si>
  <si>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</si>
  <si>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</si>
  <si>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</si>
  <si>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</si>
  <si>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</si>
  <si>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</si>
  <si>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</si>
  <si>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</si>
  <si>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</si>
  <si>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</si>
  <si>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</si>
  <si>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</si>
  <si>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</si>
  <si>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</si>
  <si>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</si>
  <si>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</si>
  <si>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</si>
  <si>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</si>
  <si>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</si>
  <si>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</si>
  <si>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</si>
  <si>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</si>
  <si>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</si>
  <si>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</si>
  <si>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</si>
  <si>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</si>
  <si>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</si>
  <si>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</si>
  <si>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</si>
  <si>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</si>
  <si>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</si>
  <si>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</si>
  <si>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</si>
  <si>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</si>
  <si>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</si>
  <si>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</si>
  <si>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</si>
  <si>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</si>
  <si>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</si>
  <si>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</si>
  <si>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</si>
  <si>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</si>
  <si>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</si>
  <si>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</si>
  <si>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</si>
  <si>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</si>
  <si>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</si>
  <si>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</si>
  <si>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</si>
  <si>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</si>
  <si>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</si>
  <si>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</si>
  <si>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</si>
  <si>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</si>
  <si>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</si>
  <si>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</si>
  <si>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</si>
  <si>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</si>
  <si>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</si>
  <si>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</si>
  <si>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</si>
  <si>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</si>
  <si>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</si>
  <si>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</si>
  <si>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</si>
  <si>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</si>
  <si>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</si>
  <si>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</si>
  <si>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</si>
  <si>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</si>
  <si>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</si>
  <si>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</si>
  <si>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</si>
  <si>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</si>
  <si>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</si>
  <si>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</si>
  <si>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</si>
  <si>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</si>
  <si>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</si>
  <si>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</si>
  <si>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</si>
  <si>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</si>
  <si>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</si>
  <si>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</si>
  <si>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</si>
  <si>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</si>
  <si>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</si>
  <si>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</si>
  <si>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</si>
  <si>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</si>
  <si>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</si>
  <si>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</si>
  <si>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</si>
  <si>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</si>
  <si>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</si>
  <si>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</si>
  <si>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</si>
  <si>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</si>
  <si>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</si>
  <si>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</si>
  <si>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</si>
  <si>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</si>
  <si>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</si>
  <si>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</si>
  <si>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</si>
  <si>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</si>
  <si>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</si>
  <si>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</si>
  <si>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</si>
  <si>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</si>
  <si>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</si>
  <si>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</si>
  <si>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</si>
  <si>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</si>
  <si>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</si>
  <si>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</si>
  <si>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</si>
  <si>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</si>
  <si>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</si>
  <si>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</si>
  <si>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</si>
  <si>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</si>
  <si>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</si>
  <si>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</si>
  <si>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</si>
  <si>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</si>
  <si>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</si>
  <si>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</si>
  <si>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</si>
  <si>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</si>
  <si>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</si>
  <si>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</si>
  <si>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</si>
  <si>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</si>
  <si>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</si>
  <si>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</si>
  <si>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</si>
  <si>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</si>
  <si>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</si>
  <si>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</si>
  <si>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</si>
  <si>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</si>
  <si>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</si>
  <si>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</si>
  <si>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</si>
  <si>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</si>
  <si>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</si>
  <si>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</si>
  <si>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</si>
  <si>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</si>
  <si>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</si>
  <si>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</si>
  <si>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</si>
  <si>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</si>
  <si>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</si>
  <si>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</si>
  <si>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</si>
  <si>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</si>
  <si>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</si>
  <si>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</si>
  <si>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</si>
  <si>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</si>
  <si>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</si>
  <si>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</si>
  <si>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</si>
  <si>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</si>
  <si>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</si>
  <si>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</si>
  <si>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</si>
  <si>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</si>
  <si>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</si>
  <si>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</si>
  <si>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</si>
  <si>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</si>
  <si>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</si>
  <si>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</si>
  <si>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</si>
  <si>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</si>
  <si>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</si>
  <si>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</si>
  <si>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</si>
  <si>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</si>
  <si>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</si>
  <si>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</si>
  <si>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</si>
  <si>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</si>
  <si>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</si>
  <si>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</si>
  <si>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</si>
  <si>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</si>
  <si>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</si>
  <si>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</si>
  <si>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</si>
  <si>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</si>
  <si>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</si>
  <si>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</si>
  <si>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</si>
  <si>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</si>
  <si>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</si>
  <si>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</si>
  <si>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</si>
  <si>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</si>
  <si>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</si>
  <si>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</si>
  <si>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</si>
  <si>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</si>
  <si>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</si>
  <si>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</si>
  <si>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</si>
  <si>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</si>
  <si>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</si>
  <si>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</si>
  <si>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</si>
  <si>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</si>
  <si>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</si>
  <si>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</si>
  <si>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</si>
  <si>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</si>
  <si>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</si>
  <si>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</si>
  <si>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</si>
  <si>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</si>
  <si>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</si>
  <si>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</si>
  <si>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</si>
  <si>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</si>
  <si>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</si>
  <si>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</si>
  <si>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</si>
  <si>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</si>
  <si>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</si>
  <si>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</si>
  <si>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</si>
  <si>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</si>
  <si>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</si>
  <si>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</si>
  <si>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</si>
  <si>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</si>
  <si>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</si>
  <si>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</si>
  <si>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</si>
  <si>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</si>
  <si>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</si>
  <si>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</si>
  <si>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</si>
  <si>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</si>
  <si>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</si>
  <si>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</si>
  <si>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</si>
  <si>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</si>
  <si>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</si>
  <si>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</si>
  <si>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</si>
  <si>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</si>
  <si>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</si>
  <si>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</si>
  <si>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</si>
  <si>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</si>
  <si>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</si>
  <si>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</si>
  <si>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</si>
  <si>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</si>
  <si>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</si>
  <si>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</si>
  <si>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</si>
  <si>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</si>
  <si>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</si>
  <si>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</si>
  <si>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</si>
  <si>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</si>
  <si>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</si>
  <si>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</si>
  <si>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</si>
  <si>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</si>
  <si>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</si>
  <si>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</si>
  <si>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</si>
  <si>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</si>
  <si>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</si>
  <si>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</si>
  <si>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</si>
  <si>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</si>
  <si>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</si>
  <si>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</si>
  <si>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</si>
  <si>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</si>
  <si>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</si>
  <si>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</si>
  <si>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</si>
  <si>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</si>
  <si>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</si>
  <si>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</si>
  <si>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</si>
  <si>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</si>
  <si>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</si>
  <si>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</si>
  <si>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</si>
  <si>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</si>
  <si>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</si>
  <si>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</si>
  <si>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</si>
  <si>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</si>
  <si>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</si>
  <si>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</si>
  <si>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</si>
  <si>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</si>
  <si>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</si>
  <si>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</si>
  <si>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</si>
  <si>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</si>
  <si>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</si>
  <si>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</si>
  <si>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</si>
  <si>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</si>
  <si>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</si>
  <si>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</si>
  <si>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</si>
  <si>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</si>
  <si>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</si>
  <si>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</si>
  <si>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</si>
  <si>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</si>
  <si>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</si>
  <si>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</si>
  <si>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</si>
  <si>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</si>
  <si>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</si>
  <si>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</si>
  <si>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</si>
  <si>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</si>
  <si>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</si>
  <si>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</si>
  <si>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</si>
  <si>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</si>
  <si>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</si>
  <si>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</si>
  <si>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</si>
  <si>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</si>
  <si>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</si>
  <si>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</si>
  <si>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</si>
  <si>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</si>
  <si>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</si>
  <si>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</si>
  <si>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</si>
  <si>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</si>
  <si>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</si>
  <si>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</si>
  <si>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</si>
  <si>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</si>
  <si>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</si>
  <si>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</si>
  <si>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</si>
  <si>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</si>
  <si>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</si>
  <si>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</si>
  <si>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</si>
  <si>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</si>
  <si>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</si>
  <si>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</si>
  <si>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</si>
  <si>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</si>
  <si>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</si>
  <si>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</si>
  <si>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</si>
  <si>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</si>
  <si>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</si>
  <si>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</si>
  <si>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</si>
  <si>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</si>
  <si>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</si>
  <si>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</si>
  <si>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</si>
  <si>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</si>
  <si>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</si>
  <si>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</si>
  <si>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</si>
  <si>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</si>
  <si>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</si>
  <si>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</si>
  <si>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</si>
  <si>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</si>
  <si>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</si>
  <si>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</si>
  <si>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</si>
  <si>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</si>
  <si>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</si>
  <si>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</si>
  <si>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</si>
  <si>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</si>
  <si>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</si>
  <si>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</si>
  <si>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</si>
  <si>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</si>
  <si>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</si>
  <si>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</si>
  <si>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</si>
  <si>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</si>
  <si>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</si>
  <si>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</si>
  <si>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</si>
  <si>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</si>
  <si>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</si>
  <si>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</si>
  <si>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</si>
  <si>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</si>
  <si>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</si>
  <si>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</si>
  <si>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</si>
  <si>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</si>
  <si>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</si>
  <si>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</si>
  <si>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</si>
  <si>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</si>
  <si>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</si>
  <si>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</si>
  <si>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</si>
  <si>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</si>
  <si>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</si>
  <si>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</si>
  <si>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</si>
  <si>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</si>
  <si>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</si>
  <si>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</si>
  <si>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</si>
  <si>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</si>
  <si>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</si>
  <si>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</si>
  <si>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</si>
  <si>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</si>
  <si>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</si>
  <si>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</si>
  <si>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</si>
  <si>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</si>
  <si>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</si>
  <si>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</si>
  <si>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</si>
  <si>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</si>
  <si>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</si>
  <si>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</si>
  <si>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</si>
  <si>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</si>
  <si>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</si>
  <si>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</si>
  <si>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</si>
  <si>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</si>
  <si>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</si>
  <si>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</si>
  <si>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</si>
  <si>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</si>
  <si>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</si>
  <si>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</si>
  <si>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</si>
  <si>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</si>
  <si>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</si>
  <si>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</si>
  <si>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</si>
  <si>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</si>
  <si>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</si>
  <si>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</si>
  <si>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</si>
  <si>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</si>
  <si>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</si>
  <si>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</si>
  <si>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</si>
  <si>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</si>
  <si>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</si>
  <si>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</si>
  <si>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</si>
  <si>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</si>
  <si>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</si>
  <si>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</si>
  <si>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</si>
  <si>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</si>
  <si>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</si>
  <si>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</si>
  <si>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</si>
  <si>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</si>
  <si>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</si>
  <si>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</si>
  <si>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</si>
  <si>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</si>
  <si>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</si>
  <si>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</si>
  <si>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</si>
  <si>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</si>
  <si>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</si>
  <si>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</si>
  <si>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</si>
  <si>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</si>
  <si>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</si>
  <si>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</si>
  <si>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</si>
  <si>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</si>
  <si>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</si>
  <si>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</si>
  <si>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</si>
  <si>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</si>
  <si>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</si>
  <si>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</si>
  <si>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</si>
  <si>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</si>
  <si>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</si>
  <si>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</si>
  <si>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</si>
  <si>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</si>
  <si>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</si>
  <si>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</si>
  <si>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</si>
  <si>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</si>
  <si>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</si>
  <si>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</si>
  <si>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</si>
  <si>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</si>
  <si>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</si>
  <si>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</si>
  <si>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</si>
  <si>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</si>
  <si>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</si>
  <si>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</si>
  <si>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</si>
  <si>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</si>
  <si>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</si>
  <si>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</si>
  <si>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</si>
  <si>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</si>
  <si>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</si>
  <si>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</si>
  <si>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</si>
  <si>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</si>
  <si>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</si>
  <si>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</si>
  <si>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</si>
  <si>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</si>
  <si>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</si>
  <si>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</si>
  <si>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</si>
  <si>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</si>
  <si>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</si>
  <si>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</si>
  <si>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</si>
  <si>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</si>
  <si>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</si>
  <si>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</si>
  <si>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</si>
  <si>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</si>
  <si>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</si>
  <si>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</si>
  <si>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</si>
  <si>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</si>
  <si>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</si>
  <si>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</si>
  <si>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</si>
  <si>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</si>
  <si>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</si>
  <si>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</si>
  <si>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</si>
  <si>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</si>
  <si>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</si>
  <si>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</si>
  <si>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</si>
  <si>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</si>
  <si>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</si>
  <si>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</si>
  <si>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</si>
  <si>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</si>
  <si>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</si>
  <si>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</si>
  <si>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</si>
  <si>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</si>
  <si>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</si>
  <si>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</si>
  <si>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</si>
  <si>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</si>
  <si>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</si>
  <si>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</si>
  <si>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</si>
  <si>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</si>
  <si>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</si>
  <si>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</si>
  <si>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</si>
  <si>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</si>
  <si>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</si>
  <si>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</si>
  <si>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</si>
  <si>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</si>
  <si>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</si>
  <si>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</si>
  <si>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</si>
  <si>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</si>
  <si>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</si>
  <si>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</si>
  <si>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</si>
  <si>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</si>
  <si>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</si>
  <si>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</si>
  <si>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</si>
  <si>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</si>
  <si>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</si>
  <si>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</si>
  <si>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</si>
  <si>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</si>
  <si>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</si>
  <si>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</si>
  <si>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</si>
  <si>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</si>
  <si>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</si>
  <si>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</si>
  <si>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</si>
  <si>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</si>
  <si>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</si>
  <si>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</si>
  <si>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</si>
  <si>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</si>
  <si>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</si>
  <si>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</si>
  <si>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</si>
  <si>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</si>
  <si>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</si>
  <si>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</si>
  <si>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</si>
  <si>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</si>
  <si>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</si>
  <si>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</si>
  <si>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</si>
  <si>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</si>
  <si>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</si>
  <si>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</si>
  <si>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</si>
  <si>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</si>
  <si>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</si>
  <si>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</si>
  <si>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</si>
  <si>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</si>
  <si>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</si>
  <si>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</si>
  <si>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</si>
  <si>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</si>
  <si>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</si>
  <si>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</si>
  <si>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</si>
  <si>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</si>
  <si>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</si>
  <si>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</si>
  <si>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</si>
  <si>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</si>
  <si>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</si>
  <si>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</si>
  <si>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</si>
  <si>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</si>
  <si>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</si>
  <si>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</si>
  <si>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</si>
  <si>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</si>
  <si>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</si>
  <si>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</si>
  <si>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</si>
  <si>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</si>
  <si>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</si>
  <si>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</si>
  <si>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</si>
  <si>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</si>
  <si>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</si>
  <si>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</si>
  <si>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</si>
  <si>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</si>
  <si>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</si>
  <si>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</si>
  <si>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</si>
  <si>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</si>
  <si>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</si>
  <si>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</si>
  <si>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</si>
  <si>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</si>
  <si>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</si>
  <si>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</si>
  <si>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</si>
  <si>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</si>
  <si>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</si>
  <si>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</si>
  <si>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</si>
  <si>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</si>
  <si>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</si>
  <si>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</si>
  <si>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</si>
  <si>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</si>
  <si>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</si>
  <si>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</si>
  <si>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</si>
  <si>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</si>
  <si>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</si>
  <si>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</si>
  <si>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</si>
  <si>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</si>
  <si>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</si>
  <si>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</si>
  <si>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</si>
  <si>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</si>
  <si>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</si>
  <si>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</si>
  <si>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</si>
  <si>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</si>
  <si>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</si>
  <si>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</si>
  <si>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</si>
  <si>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</si>
  <si>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</si>
  <si>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</si>
  <si>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</si>
  <si>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</si>
  <si>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</si>
  <si>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</si>
  <si>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</si>
  <si>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</si>
  <si>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</si>
  <si>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</si>
  <si>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</si>
  <si>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</si>
  <si>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</si>
  <si>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</si>
  <si>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</si>
  <si>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</si>
  <si>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</si>
  <si>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</si>
  <si>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</si>
  <si>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</si>
  <si>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</si>
  <si>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</si>
  <si>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</si>
  <si>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</si>
  <si>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</si>
  <si>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</si>
  <si>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</si>
  <si>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</si>
  <si>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</si>
  <si>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</si>
  <si>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</si>
  <si>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</si>
  <si>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</si>
  <si>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</si>
  <si>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</si>
  <si>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</si>
  <si>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</si>
  <si>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</si>
  <si>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</si>
  <si>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</si>
  <si>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</si>
  <si>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</si>
  <si>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</si>
  <si>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</si>
  <si>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</si>
  <si>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</si>
  <si>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</si>
  <si>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</si>
  <si>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</si>
  <si>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</si>
  <si>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</si>
  <si>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</si>
  <si>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</si>
  <si>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</si>
  <si>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</si>
  <si>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</si>
  <si>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</si>
  <si>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</si>
  <si>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</si>
  <si>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</si>
  <si>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</si>
  <si>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</si>
  <si>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</si>
  <si>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</si>
  <si>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</si>
  <si>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</si>
  <si>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</si>
  <si>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</si>
  <si>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</si>
  <si>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</si>
  <si>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</si>
  <si>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</si>
  <si>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</si>
  <si>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</si>
  <si>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</si>
  <si>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</si>
  <si>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</si>
  <si>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</si>
  <si>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</si>
  <si>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</si>
  <si>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</si>
  <si>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</si>
  <si>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</si>
  <si>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</si>
  <si>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</si>
  <si>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</si>
  <si>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</si>
  <si>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</si>
  <si>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</si>
  <si>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</si>
  <si>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</si>
  <si>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</si>
  <si>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</si>
  <si>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</si>
  <si>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</si>
  <si>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</si>
  <si>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</si>
  <si>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</si>
  <si>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</si>
  <si>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</si>
  <si>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</si>
  <si>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</si>
  <si>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</si>
  <si>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</si>
  <si>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</si>
  <si>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</si>
  <si>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</si>
  <si>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</si>
  <si>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</si>
  <si>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</si>
  <si>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</si>
  <si>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</si>
  <si>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</si>
  <si>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</si>
  <si>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</si>
  <si>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</si>
  <si>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</si>
  <si>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</si>
  <si>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</si>
  <si>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</si>
  <si>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</si>
  <si>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</si>
  <si>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</si>
  <si>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</si>
  <si>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</si>
  <si>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</si>
  <si>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</si>
  <si>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</si>
  <si>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</si>
  <si>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</si>
  <si>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</si>
  <si>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</si>
  <si>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</si>
  <si>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</si>
  <si>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</si>
  <si>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</si>
  <si>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</si>
  <si>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</si>
  <si>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</si>
  <si>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</si>
  <si>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</si>
  <si>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</si>
  <si>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</si>
  <si>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</si>
  <si>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</si>
  <si>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</si>
  <si>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</si>
  <si>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</si>
  <si>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</si>
  <si>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</si>
  <si>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</si>
  <si>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</si>
  <si>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</si>
  <si>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</si>
  <si>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</si>
  <si>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</si>
  <si>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</si>
  <si>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</si>
  <si>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</si>
  <si>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</si>
  <si>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</si>
  <si>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</si>
  <si>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</si>
  <si>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</si>
  <si>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</si>
  <si>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</si>
  <si>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</si>
  <si>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</si>
  <si>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</si>
  <si>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</si>
  <si>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</si>
  <si>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</si>
  <si>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</si>
  <si>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</si>
  <si>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</si>
  <si>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</si>
  <si>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</si>
  <si>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</si>
  <si>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</si>
  <si>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</si>
  <si>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</si>
  <si>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</si>
  <si>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</si>
  <si>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</si>
  <si>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</si>
  <si>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</si>
  <si>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</si>
  <si>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</si>
  <si>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</si>
  <si>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</si>
  <si>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</si>
  <si>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</si>
  <si>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</si>
  <si>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</si>
  <si>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</si>
  <si>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</si>
  <si>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</si>
  <si>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</si>
  <si>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</si>
  <si>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</si>
  <si>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</si>
  <si>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</si>
  <si>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</si>
  <si>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</si>
  <si>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</si>
  <si>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</si>
  <si>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</si>
  <si>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</si>
  <si>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</si>
  <si>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</si>
  <si>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</si>
  <si>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</si>
  <si>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</si>
  <si>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</si>
  <si>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</si>
  <si>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</si>
  <si>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</si>
  <si>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</si>
  <si>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</si>
  <si>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</si>
  <si>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</si>
  <si>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</si>
  <si>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</si>
  <si>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</si>
  <si>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</si>
  <si>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</si>
  <si>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</si>
  <si>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</si>
  <si>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</si>
  <si>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</si>
  <si>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</si>
  <si>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</si>
  <si>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</si>
  <si>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</si>
  <si>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</si>
  <si>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</si>
  <si>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</si>
  <si>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</si>
  <si>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</si>
  <si>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</si>
  <si>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</si>
  <si>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</si>
  <si>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</si>
  <si>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</si>
  <si>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</si>
  <si>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</si>
  <si>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</si>
  <si>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</si>
  <si>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</si>
  <si>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</si>
  <si>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</si>
  <si>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</si>
  <si>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</si>
  <si>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</si>
  <si>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</si>
  <si>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</si>
  <si>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</si>
  <si>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</si>
  <si>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</si>
  <si>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</si>
  <si>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</si>
  <si>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</si>
  <si>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</si>
  <si>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</si>
  <si>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</si>
  <si>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</si>
  <si>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</si>
  <si>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</si>
  <si>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</si>
  <si>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</si>
  <si>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</si>
  <si>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</si>
  <si>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</si>
  <si>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</si>
  <si>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</si>
  <si>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</si>
  <si>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</si>
  <si>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</si>
  <si>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</si>
  <si>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</si>
  <si>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</si>
  <si>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</si>
  <si>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</si>
  <si>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</si>
  <si>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</si>
  <si>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</si>
  <si>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</si>
  <si>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</si>
  <si>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</si>
  <si>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</si>
  <si>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</si>
  <si>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</si>
  <si>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</si>
  <si>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</si>
  <si>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</si>
  <si>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</si>
  <si>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</si>
  <si>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</si>
  <si>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</si>
  <si>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</si>
  <si>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</si>
  <si>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</si>
  <si>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</si>
  <si>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</si>
  <si>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</si>
  <si>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</si>
  <si>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</si>
  <si>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</si>
  <si>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</si>
  <si>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</si>
  <si>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</si>
  <si>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</si>
  <si>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</si>
  <si>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</si>
  <si>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</si>
  <si>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</si>
  <si>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</si>
  <si>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</si>
  <si>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</si>
  <si>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</si>
  <si>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</si>
  <si>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</si>
  <si>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</si>
  <si>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</si>
  <si>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</si>
  <si>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</si>
  <si>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</si>
  <si>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</si>
  <si>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</si>
  <si>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</si>
  <si>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</si>
  <si>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</si>
  <si>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</si>
  <si>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</si>
  <si>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</si>
  <si>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</si>
  <si>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</si>
  <si>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</si>
  <si>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</si>
  <si>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</si>
  <si>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</si>
  <si>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</si>
  <si>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</si>
  <si>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</si>
  <si>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</si>
  <si>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</si>
  <si>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</si>
  <si>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</si>
  <si>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</si>
  <si>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</si>
  <si>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</si>
  <si>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</si>
  <si>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</si>
  <si>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</si>
  <si>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</si>
  <si>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</si>
  <si>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</si>
  <si>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</si>
  <si>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</si>
  <si>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</si>
  <si>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</si>
  <si>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</si>
  <si>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</si>
  <si>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</si>
  <si>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</si>
  <si>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</si>
  <si>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</si>
  <si>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</si>
  <si>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</si>
  <si>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</si>
  <si>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</si>
  <si>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</si>
  <si>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</si>
  <si>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</si>
  <si>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</si>
  <si>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</si>
  <si>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</si>
  <si>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</si>
  <si>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</si>
  <si>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</si>
  <si>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</si>
  <si>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</si>
  <si>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</si>
  <si>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</si>
  <si>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</si>
  <si>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</si>
  <si>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</si>
  <si>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</si>
  <si>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</si>
  <si>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</si>
  <si>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</si>
  <si>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</si>
  <si>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</si>
  <si>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</si>
  <si>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</si>
  <si>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</si>
  <si>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</si>
  <si>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</si>
  <si>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</si>
  <si>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</si>
  <si>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</si>
  <si>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</si>
  <si>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</si>
  <si>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</si>
  <si>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</si>
  <si>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</si>
  <si>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</si>
  <si>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</si>
  <si>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</si>
  <si>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</si>
  <si>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</si>
  <si>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</si>
  <si>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</si>
  <si>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</si>
  <si>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</si>
  <si>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</si>
  <si>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</si>
  <si>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</si>
  <si>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</si>
  <si>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</si>
  <si>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</si>
  <si>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</si>
  <si>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</si>
  <si>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</si>
  <si>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</si>
  <si>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</si>
  <si>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</si>
  <si>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</si>
  <si>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</si>
  <si>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</si>
  <si>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</si>
  <si>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</si>
  <si>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</si>
  <si>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</si>
  <si>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</si>
  <si>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</si>
  <si>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</si>
  <si>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</si>
  <si>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</si>
  <si>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</si>
  <si>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</si>
  <si>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</si>
  <si>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</si>
  <si>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</si>
  <si>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</si>
  <si>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</si>
  <si>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</si>
  <si>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</si>
  <si>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</si>
  <si>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</si>
  <si>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</si>
  <si>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</si>
  <si>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</si>
  <si>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</si>
  <si>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</si>
  <si>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</si>
  <si>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</si>
  <si>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</si>
  <si>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</si>
  <si>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</si>
  <si>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</si>
  <si>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</si>
  <si>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</si>
  <si>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</si>
  <si>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</si>
  <si>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</si>
  <si>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</si>
  <si>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</si>
  <si>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</si>
  <si>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</si>
  <si>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</si>
  <si>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</si>
  <si>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</si>
  <si>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</si>
  <si>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</si>
  <si>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</si>
  <si>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</si>
  <si>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</si>
  <si>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</si>
  <si>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</si>
  <si>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</si>
  <si>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</si>
  <si>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</si>
  <si>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</si>
  <si>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</si>
  <si>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</si>
  <si>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</si>
  <si>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</si>
  <si>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</si>
  <si>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</si>
  <si>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</si>
  <si>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</si>
  <si>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</si>
  <si>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</si>
  <si>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</si>
  <si>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</si>
  <si>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</si>
  <si>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</si>
  <si>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</si>
  <si>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</si>
  <si>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</si>
  <si>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</si>
  <si>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</si>
  <si>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</si>
  <si>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</si>
  <si>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</si>
  <si>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</si>
  <si>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</si>
  <si>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</si>
  <si>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</si>
  <si>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</si>
  <si>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</si>
  <si>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</si>
  <si>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</si>
  <si>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</si>
  <si>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</si>
  <si>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</si>
  <si>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</si>
  <si>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</si>
  <si>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</si>
  <si>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</si>
  <si>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</si>
  <si>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</si>
  <si>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</si>
  <si>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</si>
  <si>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</si>
  <si>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</si>
  <si>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</si>
  <si>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</si>
  <si>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</si>
  <si>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</si>
  <si>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</si>
  <si>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</si>
  <si>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</si>
  <si>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</si>
  <si>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</si>
  <si>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</si>
  <si>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</si>
  <si>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</si>
  <si>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</si>
  <si>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</si>
  <si>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</si>
  <si>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</si>
  <si>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</si>
  <si>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</si>
  <si>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</si>
  <si>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</si>
  <si>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</si>
  <si>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</si>
  <si>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</si>
  <si>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</si>
  <si>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</si>
  <si>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</si>
  <si>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</si>
  <si>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</si>
  <si>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</si>
  <si>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</si>
  <si>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</si>
  <si>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</si>
  <si>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</si>
  <si>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</si>
  <si>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</si>
  <si>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</si>
  <si>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</si>
  <si>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</si>
  <si>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</si>
  <si>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</si>
  <si>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</si>
  <si>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</si>
  <si>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</si>
  <si>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</si>
  <si>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</si>
  <si>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</si>
  <si>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</si>
  <si>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</si>
  <si>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</si>
  <si>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</si>
  <si>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</si>
  <si>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</si>
  <si>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</si>
  <si>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</si>
  <si>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</si>
  <si>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</si>
  <si>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</si>
  <si>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</si>
  <si>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</si>
  <si>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</si>
  <si>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</si>
  <si>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</si>
  <si>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</si>
  <si>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</si>
  <si>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</si>
  <si>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</si>
  <si>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</si>
  <si>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</si>
  <si>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</si>
  <si>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</si>
  <si>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</si>
  <si>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</si>
  <si>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</si>
  <si>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</si>
  <si>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</si>
  <si>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</si>
  <si>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</si>
  <si>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</si>
  <si>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</si>
  <si>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</si>
  <si>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</si>
  <si>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</si>
  <si>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</si>
  <si>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</si>
  <si>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</si>
  <si>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</si>
  <si>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</si>
  <si>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</si>
  <si>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</si>
  <si>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</si>
  <si>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</si>
  <si>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</si>
  <si>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</si>
  <si>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</si>
  <si>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</si>
  <si>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</si>
  <si>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</si>
  <si>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</si>
  <si>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</si>
  <si>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</si>
  <si>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</si>
  <si>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</si>
  <si>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</si>
  <si>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</si>
  <si>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</si>
  <si>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</si>
  <si>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</si>
  <si>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</si>
  <si>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</si>
  <si>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</si>
  <si>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</si>
  <si>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</si>
  <si>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</si>
  <si>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</si>
  <si>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</si>
  <si>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</si>
  <si>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</si>
  <si>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</si>
  <si>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</si>
  <si>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</si>
  <si>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</si>
  <si>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</si>
  <si>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</si>
  <si>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</si>
  <si>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</si>
  <si>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</si>
  <si>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</si>
  <si>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</si>
  <si>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</si>
  <si>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</si>
  <si>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</si>
  <si>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</si>
  <si>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</si>
  <si>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</si>
  <si>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</si>
  <si>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</si>
  <si>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</si>
  <si>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</si>
  <si>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</si>
  <si>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</si>
  <si>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</si>
  <si>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</si>
  <si>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</si>
  <si>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</si>
  <si>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</si>
  <si>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</si>
  <si>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</si>
  <si>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</si>
  <si>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</si>
  <si>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</si>
  <si>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</si>
  <si>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</si>
  <si>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</si>
  <si>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</si>
  <si>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</si>
  <si>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</si>
  <si>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</si>
  <si>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</si>
  <si>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</si>
  <si>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</si>
  <si>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</si>
  <si>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</si>
  <si>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</si>
  <si>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</si>
  <si>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</si>
  <si>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</si>
  <si>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</si>
  <si>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</si>
  <si>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</si>
  <si>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</si>
  <si>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</si>
  <si>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</si>
  <si>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</si>
  <si>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</si>
  <si>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</si>
  <si>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</si>
  <si>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</si>
  <si>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</si>
  <si>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</si>
  <si>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</si>
  <si>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</si>
  <si>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</si>
  <si>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</si>
  <si>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</si>
  <si>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</si>
  <si>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</si>
  <si>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</si>
  <si>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</si>
  <si>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</si>
  <si>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</si>
  <si>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</si>
  <si>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</si>
  <si>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</si>
  <si>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</si>
  <si>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</si>
  <si>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</si>
  <si>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</si>
  <si>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</si>
  <si>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</si>
  <si>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</si>
  <si>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</si>
  <si>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</si>
  <si>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</si>
  <si>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</si>
  <si>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</si>
  <si>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</si>
  <si>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</si>
  <si>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</si>
  <si>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</si>
  <si>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</si>
  <si>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</si>
  <si>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</si>
  <si>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</si>
  <si>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</si>
  <si>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</si>
  <si>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</si>
  <si>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</si>
  <si>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</si>
  <si>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</si>
  <si>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</si>
  <si>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</si>
  <si>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</si>
  <si>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</si>
  <si>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</si>
  <si>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</si>
  <si>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</si>
  <si>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</si>
  <si>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</si>
  <si>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</si>
  <si>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</si>
  <si>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</si>
  <si>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</si>
  <si>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</si>
  <si>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</si>
  <si>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</si>
  <si>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</si>
  <si>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</si>
  <si>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</si>
  <si>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</si>
  <si>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</si>
  <si>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</si>
  <si>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</si>
  <si>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</si>
  <si>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</si>
  <si>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</si>
  <si>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</si>
  <si>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</si>
  <si>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</si>
  <si>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</si>
  <si>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</si>
  <si>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</si>
  <si>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</si>
  <si>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</si>
  <si>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</si>
  <si>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</si>
  <si>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</si>
  <si>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</si>
  <si>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</si>
  <si>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</si>
  <si>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</si>
  <si>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</si>
  <si>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</si>
  <si>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</si>
  <si>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</si>
  <si>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</si>
  <si>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</si>
  <si>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</si>
  <si>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</si>
  <si>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</si>
  <si>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</si>
  <si>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</si>
  <si>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</si>
  <si>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</si>
  <si>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</si>
  <si>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</si>
  <si>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</si>
  <si>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</si>
  <si>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</si>
  <si>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</si>
  <si>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</si>
  <si>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</si>
  <si>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</si>
  <si>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</si>
  <si>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</si>
  <si>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</si>
  <si>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</si>
  <si>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</si>
  <si>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</si>
  <si>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</si>
  <si>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</si>
  <si>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</si>
  <si>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</si>
  <si>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</si>
  <si>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</si>
  <si>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</si>
  <si>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</si>
  <si>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</si>
  <si>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</si>
  <si>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</si>
  <si>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</si>
  <si>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</si>
  <si>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</si>
  <si>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</si>
  <si>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</si>
  <si>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</si>
  <si>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</si>
  <si>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</si>
  <si>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</si>
  <si>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</si>
  <si>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</si>
  <si>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</si>
  <si>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</si>
  <si>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</si>
  <si>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</si>
  <si>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</si>
  <si>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</si>
  <si>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</si>
  <si>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</si>
  <si>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</si>
  <si>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</si>
  <si>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</si>
  <si>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</si>
  <si>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</si>
  <si>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</si>
  <si>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</si>
  <si>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</si>
  <si>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</si>
  <si>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</si>
  <si>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</si>
  <si>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</si>
  <si>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</si>
  <si>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</si>
  <si>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</si>
  <si>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</si>
  <si>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</si>
  <si>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</si>
  <si>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</si>
  <si>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</si>
  <si>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</si>
  <si>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</si>
  <si>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</si>
  <si>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</si>
  <si>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</si>
  <si>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</si>
  <si>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</si>
  <si>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</si>
  <si>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</si>
  <si>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</si>
  <si>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</si>
  <si>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</si>
  <si>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</si>
  <si>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</si>
  <si>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</si>
  <si>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</si>
  <si>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</si>
  <si>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</si>
  <si>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</si>
  <si>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</si>
  <si>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</si>
  <si>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</si>
  <si>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</si>
  <si>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</si>
  <si>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</si>
  <si>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</si>
  <si>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</si>
  <si>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</si>
  <si>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</si>
  <si>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</si>
  <si>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</si>
  <si>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</si>
  <si>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</si>
  <si>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</si>
  <si>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</si>
  <si>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</si>
  <si>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</si>
  <si>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</si>
  <si>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</si>
  <si>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</si>
  <si>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</si>
  <si>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</si>
  <si>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</si>
  <si>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</si>
  <si>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</si>
  <si>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</si>
  <si>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</si>
  <si>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</si>
  <si>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</si>
  <si>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</si>
  <si>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</si>
  <si>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</si>
  <si>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</si>
  <si>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</si>
  <si>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</si>
  <si>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</si>
  <si>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</si>
  <si>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</si>
  <si>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</si>
  <si>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</si>
  <si>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</si>
  <si>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</si>
  <si>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</si>
  <si>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</si>
  <si>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</si>
  <si>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</si>
  <si>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</si>
  <si>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</si>
  <si>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</si>
  <si>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</si>
  <si>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</si>
  <si>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</si>
  <si>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</si>
  <si>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</si>
  <si>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</si>
  <si>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</si>
  <si>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</si>
  <si>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</si>
  <si>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</si>
  <si>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</si>
  <si>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</si>
  <si>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</si>
  <si>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</si>
  <si>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</si>
  <si>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</si>
  <si>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</si>
  <si>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</si>
  <si>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</si>
  <si>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</si>
  <si>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</si>
  <si>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</si>
  <si>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</si>
  <si>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</si>
  <si>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</si>
  <si>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</si>
  <si>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</si>
  <si>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</si>
  <si>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</si>
  <si>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</si>
  <si>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</si>
  <si>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</si>
  <si>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</si>
  <si>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</si>
  <si>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</si>
  <si>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</si>
  <si>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</si>
  <si>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</si>
  <si>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</si>
  <si>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</si>
  <si>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</si>
  <si>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</si>
  <si>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</si>
  <si>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</si>
  <si>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</si>
  <si>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</si>
  <si>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</si>
  <si>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</si>
  <si>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</si>
  <si>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</si>
  <si>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</si>
  <si>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</si>
  <si>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</si>
  <si>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</si>
  <si>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</si>
  <si>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</si>
  <si>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</si>
  <si>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</si>
  <si>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</si>
  <si>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</si>
  <si>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</si>
  <si>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</si>
  <si>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</si>
  <si>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</si>
  <si>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</si>
  <si>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</si>
  <si>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</si>
  <si>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</si>
  <si>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</si>
  <si>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</si>
  <si>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</si>
  <si>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</si>
  <si>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</si>
  <si>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</si>
  <si>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</si>
  <si>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</si>
  <si>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</si>
  <si>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</si>
  <si>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</si>
  <si>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</si>
  <si>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</si>
  <si>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</si>
  <si>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</si>
  <si>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</si>
  <si>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</si>
  <si>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</si>
  <si>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</si>
  <si>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</si>
  <si>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</si>
  <si>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</si>
  <si>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</si>
  <si>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</si>
  <si>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</si>
  <si>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</si>
  <si>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</si>
  <si>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</si>
  <si>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</si>
  <si>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</si>
  <si>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</si>
  <si>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</si>
  <si>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</si>
  <si>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</si>
  <si>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</si>
  <si>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</si>
  <si>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</si>
  <si>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</si>
  <si>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</si>
  <si>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</si>
  <si>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</si>
  <si>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</si>
  <si>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</si>
  <si>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</si>
  <si>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</si>
  <si>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</si>
  <si>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</si>
  <si>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</si>
  <si>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</si>
  <si>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</si>
  <si>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</si>
  <si>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</si>
  <si>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</si>
  <si>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</si>
  <si>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</si>
  <si>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</si>
  <si>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</si>
  <si>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</si>
  <si>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</si>
  <si>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</si>
  <si>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</si>
  <si>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</si>
  <si>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</si>
  <si>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</si>
  <si>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</si>
  <si>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</si>
  <si>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</si>
  <si>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</si>
  <si>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</si>
  <si>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</si>
  <si>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</si>
  <si>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</si>
  <si>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</si>
  <si>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</si>
  <si>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</si>
  <si>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</si>
  <si>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</si>
  <si>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</si>
  <si>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</si>
  <si>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</si>
  <si>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</si>
  <si>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</si>
  <si>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</si>
  <si>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</si>
  <si>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</si>
  <si>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</si>
  <si>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</si>
  <si>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</si>
  <si>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</si>
  <si>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</si>
  <si>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</si>
  <si>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</si>
  <si>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</si>
  <si>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</si>
  <si>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</si>
  <si>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</si>
  <si>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</si>
  <si>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</si>
  <si>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</si>
  <si>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</si>
  <si>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</si>
  <si>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</si>
  <si>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</si>
  <si>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</si>
  <si>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</si>
  <si>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</si>
  <si>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</si>
  <si>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</si>
  <si>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</si>
  <si>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</si>
  <si>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</si>
  <si>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</si>
  <si>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</si>
  <si>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</si>
  <si>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</si>
  <si>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</si>
  <si>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</si>
  <si>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</si>
  <si>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</si>
  <si>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</si>
  <si>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</si>
  <si>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</si>
  <si>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</si>
  <si>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</si>
  <si>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</si>
  <si>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</si>
  <si>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</si>
  <si>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</si>
  <si>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</si>
  <si>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</si>
  <si>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</si>
  <si>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</si>
  <si>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</si>
  <si>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</si>
  <si>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</si>
  <si>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</si>
  <si>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</si>
  <si>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</si>
  <si>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</si>
  <si>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</si>
  <si>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</si>
  <si>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</si>
  <si>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</si>
  <si>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</si>
  <si>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</si>
  <si>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</si>
  <si>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</si>
  <si>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</si>
  <si>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</si>
  <si>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</si>
  <si>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</si>
  <si>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</si>
  <si>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</si>
  <si>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</si>
  <si>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</si>
  <si>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</si>
  <si>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</si>
  <si>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</si>
  <si>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</si>
  <si>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</si>
  <si>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</si>
  <si>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</si>
  <si>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</si>
  <si>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</si>
  <si>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</si>
  <si>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</si>
  <si>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</si>
  <si>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</si>
  <si>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</si>
  <si>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</si>
  <si>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</si>
  <si>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</si>
  <si>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</si>
  <si>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</si>
  <si>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</si>
  <si>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</si>
  <si>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</si>
  <si>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</si>
  <si>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</si>
  <si>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</si>
  <si>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</si>
  <si>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</si>
  <si>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</si>
  <si>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</si>
  <si>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</si>
  <si>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</si>
  <si>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</si>
  <si>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</si>
  <si>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</si>
  <si>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</si>
  <si>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</si>
  <si>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</si>
  <si>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</si>
  <si>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</si>
  <si>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</si>
  <si>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</si>
  <si>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</si>
  <si>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</si>
  <si>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</si>
  <si>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</si>
  <si>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</si>
  <si>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</si>
  <si>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</si>
  <si>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</si>
  <si>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</si>
  <si>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</si>
  <si>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</si>
  <si>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</si>
  <si>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</si>
  <si>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</si>
  <si>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</si>
  <si>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</si>
  <si>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</si>
  <si>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</si>
  <si>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</si>
  <si>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</si>
  <si>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</si>
  <si>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</si>
  <si>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</si>
  <si>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</si>
  <si>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</si>
  <si>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</si>
  <si>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</si>
  <si>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</si>
  <si>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</si>
  <si>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</si>
  <si>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</si>
  <si>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</si>
  <si>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</si>
  <si>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</si>
  <si>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</si>
  <si>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</si>
  <si>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</si>
  <si>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</si>
  <si>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</si>
  <si>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</si>
  <si>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</si>
  <si>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</si>
  <si>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</si>
  <si>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</si>
  <si>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</si>
  <si>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</si>
  <si>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</si>
  <si>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</si>
  <si>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</si>
  <si>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</si>
  <si>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</si>
  <si>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</si>
  <si>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</si>
  <si>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</si>
  <si>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</si>
  <si>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</si>
  <si>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</si>
  <si>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</si>
  <si>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</si>
  <si>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</si>
  <si>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</si>
  <si>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</si>
  <si>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</si>
  <si>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</si>
  <si>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</si>
  <si>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</si>
  <si>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</si>
  <si>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</si>
  <si>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</si>
  <si>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</si>
  <si>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</si>
  <si>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</si>
  <si>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</si>
  <si>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</si>
  <si>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</si>
  <si>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</si>
  <si>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</si>
  <si>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</si>
  <si>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</si>
  <si>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</si>
  <si>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</si>
  <si>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</si>
  <si>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</si>
  <si>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</si>
  <si>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</si>
  <si>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</si>
  <si>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</si>
  <si>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</si>
  <si>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</si>
  <si>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</si>
  <si>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</si>
  <si>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</si>
  <si>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</si>
  <si>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</si>
  <si>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</si>
  <si>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</si>
  <si>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</si>
  <si>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</si>
  <si>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</si>
  <si>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</si>
  <si>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</si>
  <si>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</si>
  <si>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</si>
  <si>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</si>
  <si>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</si>
  <si>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</si>
  <si>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</si>
  <si>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</si>
  <si>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</si>
  <si>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</si>
  <si>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</si>
  <si>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</si>
  <si>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</si>
  <si>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</si>
  <si>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</si>
  <si>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</si>
  <si>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</si>
  <si>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</si>
  <si>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</si>
  <si>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</si>
  <si>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</si>
  <si>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</si>
  <si>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</si>
  <si>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</si>
  <si>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</si>
  <si>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</si>
  <si>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</si>
  <si>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</si>
  <si>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</si>
  <si>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</si>
  <si>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</si>
  <si>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</si>
  <si>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</si>
  <si>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</si>
  <si>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</si>
  <si>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</si>
  <si>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</si>
  <si>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</si>
  <si>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</si>
  <si>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</si>
  <si>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</si>
  <si>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</si>
  <si>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</si>
  <si>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</si>
  <si>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</si>
  <si>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</si>
  <si>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</si>
  <si>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</si>
  <si>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</si>
  <si>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</si>
  <si>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</si>
  <si>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</si>
  <si>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</si>
  <si>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</si>
  <si>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</si>
  <si>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</si>
  <si>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</si>
  <si>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</si>
  <si>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</si>
  <si>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</si>
  <si>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</si>
  <si>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</si>
  <si>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</si>
  <si>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</si>
  <si>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</si>
  <si>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</si>
  <si>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</si>
  <si>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</si>
  <si>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</si>
  <si>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</si>
  <si>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</si>
  <si>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</si>
  <si>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</si>
  <si>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</si>
  <si>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</si>
  <si>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</si>
  <si>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</si>
  <si>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</si>
  <si>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</si>
  <si>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</si>
  <si>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</si>
  <si>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</si>
  <si>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</si>
  <si>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</si>
  <si>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</si>
  <si>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</si>
  <si>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</si>
  <si>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</si>
  <si>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</si>
  <si>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</si>
  <si>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</si>
  <si>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</si>
  <si>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</si>
  <si>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</si>
  <si>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</si>
  <si>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</si>
  <si>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</si>
  <si>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</si>
  <si>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</si>
  <si>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</si>
  <si>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</si>
  <si>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</si>
  <si>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</si>
  <si>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</si>
  <si>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</si>
  <si>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</si>
  <si>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</si>
  <si>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</si>
  <si>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</si>
  <si>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</si>
  <si>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</si>
  <si>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</si>
  <si>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</si>
  <si>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</si>
  <si>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</si>
  <si>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</si>
  <si>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</si>
  <si>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</si>
  <si>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</si>
  <si>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</si>
  <si>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</si>
  <si>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</si>
  <si>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</si>
  <si>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</si>
  <si>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</si>
  <si>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</si>
  <si>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</si>
  <si>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</si>
  <si>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</si>
  <si>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</si>
  <si>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</si>
  <si>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</si>
  <si>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</si>
  <si>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</si>
  <si>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</si>
  <si>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</si>
  <si>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</si>
  <si>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</si>
  <si>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</si>
  <si>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</si>
  <si>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</si>
  <si>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</si>
  <si>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</si>
  <si>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</si>
  <si>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</si>
  <si>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</si>
  <si>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</si>
  <si>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</si>
  <si>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</si>
  <si>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</si>
  <si>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</si>
  <si>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</si>
  <si>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</si>
  <si>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</si>
  <si>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</si>
  <si>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</si>
  <si>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</si>
  <si>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</si>
  <si>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</si>
  <si>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</si>
  <si>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</si>
  <si>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</si>
  <si>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</si>
  <si>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</si>
  <si>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</si>
  <si>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</si>
  <si>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</si>
  <si>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</si>
  <si>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</si>
  <si>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</si>
  <si>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</si>
  <si>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</si>
  <si>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</si>
  <si>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</si>
  <si>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</si>
  <si>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</si>
  <si>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</si>
  <si>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</si>
  <si>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</si>
  <si>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</si>
  <si>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</si>
  <si>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</si>
  <si>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</si>
  <si>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</si>
  <si>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</si>
  <si>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</si>
  <si>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</si>
  <si>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</si>
  <si>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</si>
  <si>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</si>
  <si>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</si>
  <si>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</si>
  <si>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</si>
  <si>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</si>
  <si>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</si>
  <si>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</si>
  <si>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</si>
  <si>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</si>
  <si>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</si>
  <si>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</si>
  <si>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</si>
  <si>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</si>
  <si>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</si>
  <si>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</si>
  <si>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</si>
  <si>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</si>
  <si>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</si>
  <si>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</si>
  <si>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</si>
  <si>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</si>
  <si>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</si>
  <si>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</si>
  <si>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</si>
  <si>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</si>
  <si>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</si>
  <si>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</si>
  <si>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</si>
  <si>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</si>
  <si>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</si>
  <si>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</si>
  <si>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</si>
  <si>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</si>
  <si>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</si>
  <si>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</si>
  <si>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</si>
  <si>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</si>
  <si>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</si>
  <si>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</si>
  <si>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</si>
  <si>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</si>
  <si>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</si>
  <si>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</si>
  <si>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</si>
  <si>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</si>
  <si>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</si>
  <si>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</si>
  <si>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</si>
  <si>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</si>
  <si>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</si>
  <si>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</si>
  <si>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</si>
  <si>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</si>
  <si>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</si>
  <si>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</si>
  <si>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</si>
  <si>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</si>
  <si>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</si>
  <si>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</si>
  <si>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</si>
  <si>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</si>
  <si>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</si>
  <si>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</si>
  <si>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</si>
  <si>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</si>
  <si>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</si>
  <si>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</si>
  <si>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</si>
  <si>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</si>
  <si>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</si>
  <si>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</si>
  <si>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</si>
  <si>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</si>
  <si>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</si>
  <si>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</si>
  <si>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</si>
  <si>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</si>
  <si>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</si>
  <si>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</si>
  <si>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</si>
  <si>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</si>
  <si>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</si>
  <si>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</si>
  <si>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</si>
  <si>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</si>
  <si>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</si>
  <si>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</si>
  <si>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</si>
  <si>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</si>
  <si>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</si>
  <si>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</si>
  <si>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</si>
  <si>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</si>
  <si>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</si>
  <si>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</si>
  <si>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</si>
  <si>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</si>
  <si>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</si>
  <si>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</si>
  <si>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</si>
  <si>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</si>
  <si>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</si>
  <si>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</si>
  <si>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</si>
  <si>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</si>
  <si>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</si>
  <si>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</si>
  <si>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</si>
  <si>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</si>
  <si>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</si>
  <si>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</si>
  <si>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</si>
  <si>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</si>
  <si>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</si>
  <si>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</si>
  <si>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</si>
  <si>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</si>
  <si>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</si>
  <si>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</si>
  <si>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</si>
  <si>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</si>
  <si>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</si>
  <si>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</si>
  <si>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</si>
  <si>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</si>
  <si>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</si>
  <si>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</si>
  <si>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</si>
  <si>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</si>
  <si>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</si>
  <si>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</si>
  <si>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</si>
  <si>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</si>
  <si>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</si>
  <si>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</si>
  <si>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</si>
  <si>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</si>
  <si>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</si>
  <si>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</si>
  <si>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</si>
  <si>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</si>
  <si>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</si>
  <si>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</si>
  <si>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</si>
  <si>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</si>
  <si>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</si>
  <si>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</si>
  <si>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</si>
  <si>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</si>
  <si>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</si>
  <si>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</si>
  <si>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</si>
  <si>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</si>
  <si>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</si>
  <si>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</si>
  <si>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</si>
  <si>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</si>
  <si>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</si>
  <si>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</si>
  <si>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</si>
  <si>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</si>
  <si>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</si>
  <si>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</si>
  <si>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</si>
  <si>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</si>
  <si>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</si>
  <si>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</si>
  <si>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</si>
  <si>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</si>
  <si>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</si>
  <si>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</si>
  <si>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</si>
  <si>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</si>
  <si>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</si>
  <si>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</si>
  <si>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</si>
  <si>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</si>
  <si>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</si>
  <si>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</si>
  <si>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</si>
  <si>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</si>
  <si>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</si>
  <si>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</si>
  <si>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</si>
  <si>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</si>
  <si>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</si>
  <si>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</si>
  <si>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</si>
  <si>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</si>
  <si>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</si>
  <si>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</si>
  <si>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</si>
  <si>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</si>
  <si>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</si>
  <si>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</si>
  <si>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</si>
  <si>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</si>
  <si>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</si>
  <si>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</si>
  <si>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</si>
  <si>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</si>
  <si>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</si>
  <si>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</si>
  <si>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</si>
  <si>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</si>
  <si>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</si>
  <si>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</si>
  <si>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</si>
  <si>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</si>
  <si>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</si>
  <si>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</si>
  <si>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</si>
  <si>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</si>
  <si>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</si>
  <si>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</si>
  <si>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</si>
  <si>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</si>
  <si>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</si>
  <si>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</si>
  <si>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</si>
  <si>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</si>
  <si>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</si>
  <si>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</si>
  <si>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</si>
  <si>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</si>
  <si>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</si>
  <si>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</si>
  <si>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</si>
  <si>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</si>
  <si>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</si>
  <si>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</si>
  <si>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</si>
  <si>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</si>
  <si>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</si>
  <si>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</si>
  <si>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</si>
  <si>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</si>
  <si>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</si>
  <si>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</si>
  <si>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</si>
  <si>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</si>
  <si>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</si>
  <si>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</si>
  <si>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</si>
  <si>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</si>
  <si>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</si>
  <si>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</si>
  <si>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</si>
  <si>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</si>
  <si>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</si>
  <si>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</si>
  <si>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</si>
  <si>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</si>
  <si>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</si>
  <si>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</si>
  <si>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</si>
  <si>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</si>
  <si>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</si>
  <si>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</si>
  <si>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</si>
  <si>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</si>
  <si>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</si>
  <si>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</si>
  <si>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</si>
  <si>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</si>
  <si>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</si>
  <si>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</si>
  <si>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</si>
  <si>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</si>
  <si>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</si>
  <si>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</si>
  <si>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</si>
  <si>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</si>
  <si>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</si>
  <si>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</si>
  <si>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</si>
  <si>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</si>
  <si>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</si>
  <si>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</si>
  <si>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</si>
  <si>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</si>
  <si>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</si>
  <si>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</si>
  <si>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</si>
  <si>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</si>
  <si>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</si>
  <si>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</si>
  <si>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</si>
  <si>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</si>
  <si>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</si>
  <si>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</si>
  <si>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</si>
  <si>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</si>
  <si>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</si>
  <si>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</si>
  <si>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</si>
  <si>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</si>
  <si>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</si>
  <si>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</si>
  <si>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</si>
  <si>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</si>
  <si>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</si>
  <si>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</si>
  <si>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</si>
  <si>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</si>
  <si>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</si>
  <si>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</si>
  <si>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</si>
  <si>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</si>
  <si>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</si>
  <si>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</si>
  <si>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</si>
  <si>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</si>
  <si>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</si>
  <si>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</si>
  <si>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</si>
  <si>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</si>
  <si>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</si>
  <si>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</si>
  <si>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</si>
  <si>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</si>
  <si>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</si>
  <si>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</si>
  <si>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</si>
  <si>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</si>
  <si>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</si>
  <si>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</si>
  <si>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</si>
  <si>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</si>
  <si>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</si>
  <si>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</si>
  <si>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</si>
  <si>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</si>
  <si>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</si>
  <si>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</si>
  <si>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</si>
  <si>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</si>
  <si>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</si>
  <si>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</si>
  <si>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</si>
  <si>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</si>
  <si>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</si>
  <si>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</si>
  <si>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</si>
  <si>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</si>
  <si>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</si>
  <si>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</si>
  <si>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</si>
  <si>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</si>
  <si>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</si>
  <si>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</si>
  <si>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</si>
  <si>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</si>
  <si>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</si>
  <si>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</si>
  <si>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</si>
  <si>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</si>
  <si>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</si>
  <si>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</si>
  <si>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</si>
  <si>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</si>
  <si>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</si>
  <si>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</si>
  <si>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</si>
  <si>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</si>
  <si>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</si>
  <si>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</si>
  <si>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</si>
  <si>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</si>
  <si>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</si>
  <si>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</si>
  <si>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</si>
  <si>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</si>
  <si>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</si>
  <si>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</si>
  <si>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</si>
  <si>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</si>
  <si>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</si>
  <si>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</si>
  <si>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</si>
  <si>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</si>
  <si>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</si>
  <si>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</si>
  <si>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</si>
  <si>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</si>
  <si>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</si>
  <si>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</si>
  <si>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</si>
  <si>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</si>
  <si>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</si>
  <si>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</si>
  <si>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</si>
  <si>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</si>
  <si>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</si>
  <si>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</si>
  <si>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</si>
  <si>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</si>
  <si>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</si>
  <si>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</si>
  <si>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</si>
  <si>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</si>
  <si>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</si>
  <si>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</si>
  <si>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</si>
  <si>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</si>
  <si>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</si>
  <si>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</si>
  <si>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</si>
  <si>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</si>
  <si>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</si>
  <si>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</si>
  <si>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</si>
  <si>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</si>
  <si>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</si>
  <si>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</si>
  <si>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</si>
  <si>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</si>
  <si>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</si>
  <si>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</si>
  <si>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</si>
  <si>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</si>
  <si>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</si>
  <si>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</si>
  <si>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</si>
  <si>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</si>
  <si>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</si>
  <si>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</si>
  <si>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</si>
  <si>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</si>
  <si>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</si>
  <si>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</si>
  <si>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</si>
  <si>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</si>
  <si>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</si>
  <si>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</si>
  <si>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</si>
  <si>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</si>
  <si>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</si>
  <si>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</si>
  <si>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</si>
  <si>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</si>
  <si>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</si>
  <si>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</si>
  <si>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</si>
  <si>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</si>
  <si>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</si>
  <si>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</si>
  <si>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</si>
  <si>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</si>
  <si>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</si>
  <si>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</si>
  <si>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</si>
  <si>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</si>
  <si>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</si>
  <si>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</si>
  <si>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</si>
  <si>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</si>
  <si>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</si>
  <si>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</si>
  <si>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</si>
  <si>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</si>
  <si>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</si>
  <si>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</si>
  <si>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</si>
  <si>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</si>
  <si>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</si>
  <si>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</si>
  <si>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</si>
  <si>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</si>
  <si>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</si>
  <si>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</si>
  <si>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</si>
  <si>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</si>
  <si>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</si>
  <si>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</si>
  <si>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</si>
  <si>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</si>
  <si>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</si>
  <si>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</si>
  <si>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</si>
  <si>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</si>
  <si>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</si>
  <si>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</si>
  <si>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</si>
  <si>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</si>
  <si>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</si>
  <si>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</si>
  <si>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</si>
  <si>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</si>
  <si>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</si>
  <si>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</si>
  <si>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</si>
  <si>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</si>
  <si>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</si>
  <si>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</si>
  <si>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</si>
  <si>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</si>
  <si>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</si>
  <si>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</si>
  <si>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</si>
  <si>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</si>
  <si>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</si>
  <si>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</si>
  <si>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</si>
  <si>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</si>
  <si>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</si>
  <si>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</si>
  <si>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</si>
  <si>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</si>
  <si>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</si>
  <si>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</si>
  <si>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</si>
  <si>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</si>
  <si>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</si>
  <si>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</si>
  <si>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</si>
  <si>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</si>
  <si>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</si>
  <si>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</si>
  <si>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</si>
  <si>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</si>
  <si>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</si>
  <si>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</si>
  <si>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</si>
  <si>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</si>
  <si>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</si>
  <si>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</si>
  <si>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</si>
  <si>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</si>
  <si>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</si>
  <si>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</si>
  <si>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</si>
  <si>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</si>
  <si>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</si>
  <si>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</si>
  <si>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</si>
  <si>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</si>
  <si>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</si>
  <si>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</si>
  <si>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</si>
  <si>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</si>
  <si>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</si>
  <si>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</si>
  <si>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</si>
  <si>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</si>
  <si>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</si>
  <si>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</si>
  <si>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</si>
  <si>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</si>
  <si>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</si>
  <si>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</si>
  <si>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</si>
  <si>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</si>
  <si>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</si>
  <si>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</si>
  <si>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</si>
  <si>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</si>
  <si>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</si>
  <si>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</si>
  <si>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</si>
  <si>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</si>
  <si>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</si>
  <si>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</si>
  <si>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</si>
  <si>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</si>
  <si>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</si>
  <si>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</si>
  <si>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</si>
  <si>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</si>
  <si>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</si>
  <si>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</si>
  <si>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</si>
  <si>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</si>
  <si>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</si>
  <si>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</si>
  <si>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</si>
  <si>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</si>
  <si>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</si>
  <si>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</si>
  <si>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</si>
  <si>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</si>
  <si>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</si>
  <si>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</si>
  <si>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</si>
  <si>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</si>
  <si>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</si>
  <si>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</si>
  <si>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</si>
  <si>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</si>
  <si>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</si>
  <si>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</si>
  <si>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</si>
  <si>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</si>
  <si>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</si>
  <si>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</si>
  <si>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</si>
  <si>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</si>
  <si>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</si>
  <si>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</si>
  <si>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</si>
  <si>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</si>
  <si>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</si>
  <si>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</si>
  <si>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</si>
  <si>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</si>
  <si>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</si>
  <si>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</si>
  <si>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</si>
  <si>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</si>
  <si>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</si>
  <si>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</si>
  <si>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</si>
  <si>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</si>
  <si>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</si>
  <si>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</si>
  <si>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</si>
  <si>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</si>
  <si>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</si>
  <si>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</si>
  <si>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</si>
  <si>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</si>
  <si>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</si>
  <si>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</si>
  <si>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</si>
  <si>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</si>
  <si>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</si>
  <si>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</si>
  <si>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</si>
  <si>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</si>
  <si>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</si>
  <si>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</si>
  <si>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</si>
  <si>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</si>
  <si>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</si>
  <si>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</si>
  <si>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</si>
  <si>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</si>
  <si>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</si>
  <si>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</si>
  <si>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</si>
  <si>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</si>
  <si>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</si>
  <si>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</si>
  <si>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</si>
  <si>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</si>
  <si>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</si>
  <si>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</si>
  <si>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</si>
  <si>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</si>
  <si>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</si>
  <si>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</si>
  <si>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</si>
  <si>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</si>
  <si>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</si>
  <si>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</si>
  <si>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</si>
  <si>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</si>
  <si>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</si>
  <si>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</si>
  <si>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</si>
  <si>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</si>
  <si>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</si>
  <si>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</si>
  <si>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</si>
  <si>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</si>
  <si>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</si>
  <si>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</si>
  <si>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</si>
  <si>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</si>
  <si>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</si>
  <si>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</si>
  <si>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</si>
  <si>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</si>
  <si>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</si>
  <si>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</si>
  <si>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</si>
  <si>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</si>
  <si>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</si>
  <si>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</si>
  <si>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</si>
  <si>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</si>
  <si>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</si>
  <si>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</si>
  <si>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</si>
  <si>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</si>
  <si>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</si>
  <si>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</si>
  <si>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</si>
  <si>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</si>
  <si>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</si>
  <si>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</si>
  <si>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</si>
  <si>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</si>
  <si>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</si>
  <si>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</si>
  <si>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</si>
  <si>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</si>
  <si>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</si>
  <si>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</si>
  <si>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</si>
  <si>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</si>
  <si>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</si>
  <si>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</si>
  <si>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</si>
  <si>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</si>
  <si>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</si>
  <si>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</si>
  <si>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</si>
  <si>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</si>
  <si>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</si>
  <si>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</si>
  <si>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</si>
  <si>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</si>
  <si>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</si>
  <si>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</si>
  <si>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</si>
  <si>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</si>
  <si>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</si>
  <si>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</si>
  <si>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</si>
  <si>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</si>
  <si>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</si>
  <si>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</si>
  <si>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</si>
  <si>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</si>
  <si>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</si>
  <si>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</si>
  <si>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</si>
  <si>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</si>
  <si>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</si>
  <si>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</si>
  <si>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</si>
  <si>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</si>
  <si>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</si>
  <si>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</si>
  <si>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</si>
  <si>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</si>
  <si>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</si>
  <si>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</si>
  <si>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</si>
  <si>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</si>
  <si>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</si>
  <si>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</si>
  <si>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</si>
  <si>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</si>
  <si>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</si>
  <si>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</si>
  <si>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</si>
  <si>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</si>
  <si>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</si>
  <si>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</si>
  <si>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</si>
  <si>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</si>
  <si>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</si>
  <si>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</si>
  <si>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</si>
  <si>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</si>
  <si>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</si>
  <si>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</si>
  <si>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</si>
  <si>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</si>
  <si>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</si>
  <si>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</si>
  <si>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</si>
  <si>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</si>
  <si>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</si>
  <si>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</si>
  <si>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</si>
  <si>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</si>
  <si>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</si>
  <si>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</si>
  <si>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</si>
  <si>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</si>
  <si>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</si>
  <si>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</si>
  <si>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</si>
  <si>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</si>
  <si>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</si>
  <si>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</si>
  <si>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</si>
  <si>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</si>
  <si>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</si>
  <si>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</si>
  <si>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</si>
  <si>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</si>
  <si>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</si>
  <si>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</si>
  <si>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</si>
  <si>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</si>
  <si>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</si>
  <si>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</si>
  <si>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</si>
  <si>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</si>
  <si>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</si>
  <si>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</si>
  <si>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</si>
  <si>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</si>
  <si>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</si>
  <si>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</si>
  <si>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</si>
  <si>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</si>
  <si>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</si>
  <si>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</si>
  <si>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</si>
  <si>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</si>
  <si>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</si>
  <si>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</si>
  <si>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</si>
  <si>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</si>
  <si>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</si>
  <si>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</si>
  <si>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</si>
  <si>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</si>
  <si>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</si>
  <si>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</si>
  <si>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</si>
  <si>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</si>
  <si>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</si>
  <si>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</si>
  <si>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</si>
  <si>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</si>
  <si>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</si>
  <si>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</si>
  <si>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</si>
  <si>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</si>
  <si>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</si>
  <si>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</si>
  <si>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</si>
  <si>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</si>
  <si>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</si>
  <si>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</si>
  <si>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</si>
  <si>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</si>
  <si>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</si>
  <si>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</si>
  <si>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</si>
  <si>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</si>
  <si>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</si>
  <si>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</si>
  <si>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</si>
  <si>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</si>
  <si>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</si>
  <si>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</si>
  <si>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</si>
  <si>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</si>
  <si>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</si>
  <si>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</si>
  <si>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</si>
  <si>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</si>
  <si>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</si>
  <si>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</si>
  <si>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</si>
  <si>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</si>
  <si>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</si>
  <si>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</si>
  <si>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</si>
  <si>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</si>
  <si>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</si>
  <si>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</si>
  <si>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</si>
  <si>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</si>
  <si>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</si>
  <si>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</si>
  <si>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</si>
  <si>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</si>
  <si>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</si>
  <si>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</si>
  <si>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</si>
  <si>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</si>
  <si>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</si>
  <si>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</si>
  <si>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</si>
  <si>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</si>
  <si>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</si>
  <si>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</si>
  <si>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</si>
  <si>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</si>
  <si>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</si>
  <si>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</si>
  <si>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</si>
  <si>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</si>
  <si>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</si>
  <si>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</si>
  <si>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</si>
  <si>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</si>
  <si>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</si>
  <si>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</si>
  <si>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</si>
  <si>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</si>
  <si>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</si>
  <si>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</si>
  <si>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</si>
  <si>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</si>
  <si>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</si>
  <si>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</si>
  <si>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</si>
  <si>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</si>
  <si>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</si>
  <si>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</si>
  <si>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</si>
  <si>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</si>
  <si>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</si>
  <si>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</si>
  <si>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</si>
  <si>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</si>
  <si>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</si>
  <si>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</si>
  <si>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</si>
  <si>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</si>
  <si>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</si>
  <si>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</si>
  <si>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</si>
  <si>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</si>
  <si>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</si>
  <si>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</si>
  <si>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</si>
  <si>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</si>
  <si>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</si>
  <si>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</si>
  <si>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</si>
  <si>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</si>
  <si>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</si>
  <si>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</si>
  <si>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</si>
  <si>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</si>
  <si>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</si>
  <si>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</si>
  <si>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</si>
  <si>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</si>
  <si>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</si>
  <si>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</si>
  <si>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</si>
  <si>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</si>
  <si>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</si>
  <si>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</si>
  <si>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</si>
  <si>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</si>
  <si>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</si>
  <si>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</si>
  <si>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</si>
  <si>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</si>
  <si>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</si>
  <si>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</si>
  <si>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</si>
  <si>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</si>
  <si>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</si>
  <si>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</si>
  <si>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</si>
  <si>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</si>
  <si>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</si>
  <si>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</si>
  <si>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</si>
  <si>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</si>
  <si>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</si>
  <si>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</si>
  <si>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</si>
  <si>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</si>
  <si>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</si>
  <si>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</si>
  <si>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</si>
  <si>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</si>
  <si>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</si>
  <si>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</si>
  <si>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</si>
  <si>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</si>
  <si>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</si>
  <si>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</si>
  <si>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</si>
  <si>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</si>
  <si>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</si>
  <si>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</si>
  <si>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</si>
  <si>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</si>
  <si>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</si>
  <si>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</si>
  <si>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</si>
  <si>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</si>
  <si>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</si>
  <si>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</si>
  <si>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</si>
  <si>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</si>
  <si>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</si>
  <si>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</si>
  <si>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</si>
  <si>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</si>
  <si>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</si>
  <si>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</si>
  <si>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</si>
  <si>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</si>
  <si>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</si>
  <si>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</si>
  <si>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</si>
  <si>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</si>
  <si>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</si>
  <si>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</si>
  <si>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</si>
  <si>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</si>
  <si>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</si>
  <si>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</si>
  <si>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</si>
  <si>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</si>
  <si>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</si>
  <si>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</si>
  <si>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</si>
  <si>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</si>
  <si>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</si>
  <si>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</si>
  <si>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</si>
  <si>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</si>
  <si>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</si>
  <si>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</si>
  <si>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</si>
  <si>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</si>
  <si>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</si>
  <si>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</si>
  <si>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</si>
  <si>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</si>
  <si>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</si>
  <si>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</si>
  <si>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</si>
  <si>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</si>
  <si>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</si>
  <si>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</si>
  <si>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</si>
  <si>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</si>
  <si>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</si>
  <si>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</si>
  <si>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</si>
  <si>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</si>
  <si>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</si>
  <si>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</si>
  <si>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</si>
  <si>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</si>
  <si>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</si>
  <si>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</si>
  <si>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</si>
  <si>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</si>
  <si>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</si>
  <si>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</si>
  <si>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</si>
  <si>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</si>
  <si>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</si>
  <si>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</si>
  <si>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</si>
  <si>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</si>
  <si>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</si>
  <si>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</si>
  <si>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</si>
  <si>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</si>
  <si>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</si>
  <si>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</si>
  <si>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</si>
  <si>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</si>
  <si>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</si>
  <si>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</si>
  <si>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</si>
  <si>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</si>
  <si>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</si>
  <si>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</si>
  <si>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</si>
  <si>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</si>
  <si>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</si>
  <si>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</si>
  <si>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</si>
  <si>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</si>
  <si>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</si>
  <si>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</si>
  <si>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</si>
  <si>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</si>
  <si>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</si>
  <si>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</si>
  <si>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</si>
  <si>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</si>
  <si>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</si>
  <si>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</si>
  <si>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</si>
  <si>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</si>
  <si>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</si>
  <si>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</si>
  <si>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</si>
  <si>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</si>
  <si>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</si>
  <si>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</si>
  <si>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</si>
  <si>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</si>
  <si>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</si>
  <si>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</si>
  <si>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</si>
  <si>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</si>
  <si>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</si>
  <si>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</si>
  <si>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</si>
  <si>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</si>
  <si>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</si>
  <si>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</si>
  <si>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</si>
  <si>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</si>
  <si>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</si>
  <si>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</si>
  <si>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</si>
  <si>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</si>
  <si>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</si>
  <si>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</si>
  <si>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</si>
  <si>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</si>
  <si>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</si>
  <si>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</si>
  <si>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</si>
  <si>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</si>
  <si>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</si>
  <si>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</si>
  <si>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</si>
  <si>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</si>
  <si>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</si>
  <si>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</si>
  <si>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</si>
  <si>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</si>
  <si>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</si>
  <si>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</si>
  <si>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</si>
  <si>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</si>
  <si>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</si>
  <si>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</si>
  <si>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</si>
  <si>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</si>
  <si>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</si>
  <si>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</si>
  <si>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</si>
  <si>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</si>
  <si>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</si>
  <si>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</si>
  <si>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</si>
  <si>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</si>
  <si>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</si>
  <si>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</si>
  <si>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</si>
  <si>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</si>
  <si>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</si>
  <si>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</si>
  <si>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</si>
  <si>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</si>
  <si>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</si>
  <si>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</si>
  <si>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</si>
  <si>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</si>
  <si>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</si>
  <si>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</si>
  <si>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</si>
  <si>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</si>
  <si>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</si>
  <si>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</si>
  <si>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</si>
  <si>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</si>
  <si>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</si>
  <si>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</si>
  <si>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</si>
  <si>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</si>
  <si>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</si>
  <si>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</si>
  <si>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</si>
  <si>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</si>
  <si>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</si>
  <si>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</si>
  <si>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</si>
  <si>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</si>
  <si>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</si>
  <si>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</si>
  <si>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</si>
  <si>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</si>
  <si>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</si>
  <si>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</si>
  <si>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</si>
  <si>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</si>
  <si>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</si>
  <si>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</si>
  <si>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</si>
  <si>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</si>
  <si>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</si>
  <si>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</si>
  <si>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</si>
  <si>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</si>
  <si>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</si>
  <si>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</si>
  <si>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</si>
  <si>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</si>
  <si>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</si>
  <si>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</si>
  <si>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</si>
  <si>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</si>
  <si>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</si>
  <si>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</si>
  <si>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</si>
  <si>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</si>
  <si>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</si>
  <si>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</si>
  <si>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</si>
  <si>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</si>
  <si>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</si>
  <si>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</si>
  <si>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</si>
  <si>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</si>
  <si>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</si>
  <si>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</si>
  <si>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</si>
  <si>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</si>
  <si>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</si>
  <si>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</si>
  <si>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</si>
  <si>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</si>
  <si>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</si>
  <si>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</si>
  <si>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</si>
  <si>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</si>
  <si>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</si>
  <si>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</si>
  <si>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</si>
  <si>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</si>
  <si>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</si>
  <si>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</si>
  <si>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</si>
  <si>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</si>
  <si>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</si>
  <si>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</si>
  <si>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</si>
  <si>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</si>
  <si>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</si>
  <si>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</si>
  <si>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</si>
  <si>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</si>
  <si>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</si>
  <si>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</si>
  <si>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</si>
  <si>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</si>
  <si>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</si>
  <si>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</si>
  <si>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</si>
  <si>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</si>
  <si>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</si>
  <si>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</si>
  <si>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</si>
  <si>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</si>
  <si>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</si>
  <si>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</si>
  <si>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</si>
  <si>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</si>
  <si>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</si>
  <si>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</si>
  <si>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</si>
  <si>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</si>
  <si>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</si>
  <si>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</si>
  <si>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</si>
  <si>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</si>
  <si>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</si>
  <si>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</si>
  <si>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</si>
  <si>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</si>
  <si>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</si>
  <si>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</si>
  <si>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</si>
  <si>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</si>
  <si>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</si>
  <si>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</si>
  <si>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</si>
  <si>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</si>
  <si>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</si>
  <si>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</si>
  <si>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</si>
  <si>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</si>
  <si>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</si>
  <si>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</si>
  <si>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</si>
  <si>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</si>
  <si>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</si>
  <si>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</si>
  <si>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</si>
  <si>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</si>
  <si>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</si>
  <si>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</si>
  <si>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</si>
  <si>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</si>
  <si>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</si>
  <si>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</si>
  <si>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</si>
  <si>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</si>
  <si>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</si>
  <si>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</si>
  <si>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</si>
  <si>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</si>
  <si>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</si>
  <si>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</si>
  <si>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</si>
  <si>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</si>
  <si>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</si>
  <si>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</si>
  <si>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</si>
  <si>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</si>
  <si>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</si>
  <si>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</si>
  <si>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</si>
  <si>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</si>
  <si>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</si>
  <si>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</si>
  <si>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</si>
  <si>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</si>
  <si>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</si>
  <si>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</si>
  <si>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</si>
  <si>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</si>
  <si>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</si>
  <si>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</si>
  <si>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</si>
  <si>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</si>
  <si>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</si>
  <si>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</si>
  <si>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</si>
  <si>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</si>
  <si>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</si>
  <si>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</si>
  <si>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</si>
  <si>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</si>
  <si>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</si>
  <si>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</si>
  <si>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</si>
  <si>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</si>
  <si>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</si>
  <si>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</si>
  <si>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</si>
  <si>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</si>
  <si>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</si>
  <si>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</si>
  <si>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</si>
  <si>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</si>
  <si>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</si>
  <si>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</si>
  <si>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</si>
  <si>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</si>
  <si>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</si>
  <si>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</si>
  <si>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</si>
  <si>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</si>
  <si>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</si>
  <si>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</si>
  <si>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</si>
  <si>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</si>
  <si>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</si>
  <si>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</si>
  <si>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</si>
  <si>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</si>
  <si>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</si>
  <si>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</si>
  <si>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</si>
  <si>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</si>
  <si>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</si>
  <si>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</si>
  <si>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</si>
  <si>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</si>
  <si>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</si>
  <si>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</si>
  <si>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</si>
  <si>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</si>
  <si>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</si>
  <si>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</si>
  <si>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</si>
  <si>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</si>
  <si>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</si>
  <si>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</si>
  <si>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</si>
  <si>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</si>
  <si>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</si>
  <si>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</si>
  <si>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</si>
  <si>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</si>
  <si>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</si>
  <si>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</si>
  <si>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</si>
  <si>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</si>
  <si>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</si>
  <si>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</si>
  <si>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</si>
  <si>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</si>
  <si>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</si>
  <si>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</si>
  <si>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</si>
  <si>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</si>
  <si>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</si>
  <si>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</si>
  <si>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</si>
  <si>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</si>
  <si>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</si>
  <si>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</si>
  <si>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</si>
  <si>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</si>
  <si>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</si>
  <si>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</si>
  <si>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</si>
  <si>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</si>
  <si>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</si>
  <si>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</si>
  <si>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</si>
  <si>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</si>
  <si>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</si>
  <si>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</si>
  <si>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</si>
  <si>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</si>
  <si>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</si>
  <si>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</si>
  <si>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</si>
  <si>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</si>
  <si>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</si>
  <si>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</si>
  <si>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</si>
  <si>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</si>
  <si>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</si>
  <si>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</si>
  <si>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</si>
  <si>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</si>
  <si>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</si>
  <si>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</si>
  <si>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</si>
  <si>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</si>
  <si>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</si>
  <si>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</si>
  <si>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</si>
  <si>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</si>
  <si>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</si>
  <si>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</si>
  <si>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</si>
  <si>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</si>
  <si>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</si>
  <si>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</si>
  <si>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</si>
  <si>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</si>
  <si>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</si>
  <si>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</si>
  <si>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</si>
  <si>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</si>
  <si>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</si>
  <si>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</si>
  <si>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</si>
  <si>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</si>
  <si>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</si>
  <si>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</si>
  <si>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</si>
  <si>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</si>
  <si>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</si>
  <si>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</si>
  <si>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</si>
  <si>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</si>
  <si>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</si>
  <si>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</si>
  <si>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</si>
  <si>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</si>
  <si>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</si>
  <si>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</si>
  <si>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</si>
  <si>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</si>
  <si>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</si>
  <si>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</si>
  <si>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</si>
  <si>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</si>
  <si>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</si>
  <si>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</si>
  <si>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</si>
  <si>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</si>
  <si>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</si>
  <si>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</si>
  <si>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</si>
  <si>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</si>
  <si>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</si>
  <si>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</si>
  <si>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</si>
  <si>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</si>
  <si>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</si>
  <si>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</si>
  <si>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</si>
  <si>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</si>
  <si>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</si>
  <si>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</si>
  <si>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</si>
  <si>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</si>
  <si>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</si>
  <si>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</si>
  <si>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</si>
  <si>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</si>
  <si>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</si>
  <si>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</si>
  <si>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</si>
  <si>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</si>
  <si>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</si>
  <si>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</si>
  <si>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</si>
  <si>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</si>
  <si>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</si>
  <si>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</si>
  <si>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</si>
  <si>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</si>
  <si>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</si>
  <si>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</si>
  <si>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</si>
  <si>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</si>
  <si>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</si>
  <si>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</si>
  <si>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</si>
  <si>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</si>
  <si>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</si>
  <si>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</si>
  <si>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</si>
  <si>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</si>
  <si>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</si>
  <si>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</si>
  <si>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</si>
  <si>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</si>
  <si>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</si>
  <si>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</si>
  <si>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</si>
  <si>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</si>
  <si>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</si>
  <si>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</si>
  <si>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</si>
  <si>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</si>
  <si>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</si>
  <si>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</si>
  <si>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</si>
  <si>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</si>
  <si>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</si>
  <si>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</si>
  <si>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</si>
  <si>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</si>
  <si>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</si>
  <si>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</si>
  <si>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</si>
  <si>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</si>
  <si>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</si>
  <si>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</si>
  <si>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</si>
  <si>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</si>
  <si>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</si>
  <si>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</si>
  <si>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</si>
  <si>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</si>
  <si>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</si>
  <si>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</si>
  <si>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</si>
  <si>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</si>
  <si>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</si>
  <si>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</si>
  <si>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</si>
  <si>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</si>
  <si>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</si>
  <si>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</si>
  <si>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</si>
  <si>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</si>
  <si>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</si>
  <si>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</si>
  <si>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</si>
  <si>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</si>
  <si>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</si>
  <si>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</si>
  <si>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</si>
  <si>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</si>
  <si>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</si>
  <si>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</si>
  <si>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</si>
  <si>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</si>
  <si>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</si>
  <si>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</si>
  <si>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</si>
  <si>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</si>
  <si>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</si>
  <si>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</si>
  <si>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</si>
  <si>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</si>
  <si>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</si>
  <si>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</si>
  <si>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</si>
  <si>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</si>
  <si>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</si>
  <si>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</si>
  <si>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</si>
  <si>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</si>
  <si>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</si>
  <si>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</si>
  <si>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</si>
  <si>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</si>
  <si>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</si>
  <si>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</si>
  <si>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</si>
  <si>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</si>
  <si>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</si>
  <si>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</si>
  <si>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</si>
  <si>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</si>
  <si>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</si>
  <si>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</si>
  <si>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</si>
  <si>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</si>
  <si>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</si>
  <si>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</si>
  <si>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</si>
  <si>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</si>
  <si>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</si>
  <si>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</si>
  <si>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</si>
  <si>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</si>
  <si>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</si>
  <si>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</si>
  <si>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</si>
  <si>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</si>
  <si>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</si>
  <si>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</si>
  <si>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</si>
  <si>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</si>
  <si>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</si>
  <si>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</si>
  <si>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</si>
  <si>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</si>
  <si>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</si>
  <si>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</si>
  <si>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</si>
  <si>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</si>
  <si>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</si>
  <si>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</si>
  <si>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</si>
  <si>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</si>
  <si>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</si>
  <si>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</si>
  <si>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</si>
  <si>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</si>
  <si>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</si>
  <si>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</si>
  <si>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</si>
  <si>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</si>
  <si>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</si>
  <si>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</si>
  <si>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</si>
  <si>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</si>
  <si>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</si>
  <si>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</si>
  <si>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</si>
  <si>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</si>
  <si>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</si>
  <si>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</si>
  <si>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</si>
  <si>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</si>
  <si>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</si>
  <si>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</si>
  <si>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</si>
  <si>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</si>
  <si>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</si>
  <si>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</si>
  <si>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</si>
  <si>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</si>
  <si>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</si>
  <si>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</si>
  <si>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</si>
  <si>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</si>
  <si>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</si>
  <si>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</si>
  <si>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</si>
  <si>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</si>
  <si>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</si>
  <si>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</si>
  <si>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</si>
  <si>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</si>
  <si>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</si>
  <si>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</si>
  <si>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</si>
  <si>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</si>
  <si>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</si>
  <si>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</si>
  <si>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</si>
  <si>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</si>
  <si>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</si>
  <si>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</si>
  <si>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</si>
  <si>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</si>
  <si>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</si>
  <si>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</si>
  <si>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</si>
  <si>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</si>
  <si>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</si>
  <si>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</si>
  <si>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</si>
  <si>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</si>
  <si>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</si>
  <si>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</si>
  <si>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</si>
  <si>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</si>
  <si>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</si>
  <si>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</si>
  <si>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</si>
  <si>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</si>
  <si>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</si>
  <si>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</si>
  <si>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</si>
  <si>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</si>
  <si>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</si>
  <si>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</si>
  <si>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</si>
  <si>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</si>
  <si>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</si>
  <si>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</si>
  <si>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</si>
  <si>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</si>
  <si>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</si>
  <si>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</si>
  <si>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</si>
  <si>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</si>
  <si>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</si>
  <si>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</si>
  <si>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</si>
  <si>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</si>
  <si>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</si>
  <si>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</si>
  <si>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</si>
  <si>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</si>
  <si>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</si>
  <si>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</si>
  <si>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</si>
  <si>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</si>
  <si>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</si>
  <si>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</si>
  <si>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</si>
  <si>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</si>
  <si>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</si>
  <si>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</si>
  <si>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</si>
  <si>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</si>
  <si>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</si>
  <si>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</si>
  <si>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</si>
  <si>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</si>
  <si>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</si>
  <si>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</si>
  <si>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</si>
  <si>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</si>
  <si>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</si>
  <si>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</si>
  <si>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</si>
  <si>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</si>
  <si>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</si>
  <si>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</si>
  <si>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</si>
  <si>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</si>
  <si>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</si>
  <si>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</si>
  <si>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</si>
  <si>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</si>
  <si>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</si>
  <si>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</si>
  <si>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</si>
  <si>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</si>
  <si>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</si>
  <si>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</si>
  <si>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</si>
  <si>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</si>
  <si>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</si>
  <si>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</si>
  <si>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</si>
  <si>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</si>
  <si>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</si>
  <si>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</si>
  <si>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</si>
  <si>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</si>
  <si>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</si>
  <si>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</si>
  <si>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</si>
  <si>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</si>
  <si>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</si>
  <si>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</si>
  <si>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</si>
  <si>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</si>
  <si>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</si>
  <si>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</si>
  <si>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</si>
  <si>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</si>
  <si>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</si>
  <si>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</si>
  <si>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</si>
  <si>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</si>
  <si>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</si>
  <si>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</si>
  <si>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</si>
  <si>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</si>
  <si>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</si>
  <si>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</si>
  <si>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</si>
  <si>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</si>
  <si>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</si>
  <si>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</si>
  <si>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</si>
  <si>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</si>
  <si>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</si>
  <si>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</si>
  <si>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</si>
  <si>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</si>
  <si>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</si>
  <si>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</si>
  <si>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</si>
  <si>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</si>
  <si>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</si>
  <si>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</si>
  <si>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</si>
  <si>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</si>
  <si>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</si>
  <si>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</si>
  <si>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</si>
  <si>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</si>
  <si>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</si>
  <si>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</si>
  <si>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</si>
  <si>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</si>
  <si>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</si>
  <si>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</si>
  <si>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</si>
  <si>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</si>
  <si>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</si>
  <si>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</si>
  <si>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</si>
  <si>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</si>
  <si>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</si>
  <si>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</si>
  <si>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</si>
  <si>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</si>
  <si>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</si>
  <si>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</si>
  <si>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</si>
  <si>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</si>
  <si>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</si>
  <si>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</si>
  <si>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</si>
  <si>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</si>
  <si>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</si>
  <si>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</si>
  <si>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</si>
  <si>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</si>
  <si>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</si>
  <si>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</si>
  <si>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</si>
  <si>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</si>
  <si>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</si>
  <si>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</si>
  <si>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</si>
  <si>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</si>
  <si>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</si>
  <si>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</si>
  <si>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</si>
  <si>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</si>
  <si>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</si>
  <si>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</si>
  <si>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</si>
  <si>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</si>
  <si>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</si>
  <si>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</si>
  <si>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</si>
  <si>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</si>
  <si>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</si>
  <si>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</si>
  <si>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</si>
  <si>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</si>
  <si>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</si>
  <si>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</si>
  <si>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</si>
  <si>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</si>
  <si>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</si>
  <si>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</si>
  <si>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</si>
  <si>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</si>
  <si>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</si>
  <si>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</si>
  <si>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</si>
  <si>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</si>
  <si>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</si>
  <si>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</si>
  <si>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</si>
  <si>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</si>
  <si>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</si>
  <si>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</si>
  <si>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</si>
  <si>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</si>
  <si>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</si>
  <si>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</si>
  <si>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</si>
  <si>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</si>
  <si>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</si>
  <si>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</si>
  <si>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</si>
  <si>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</si>
  <si>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</si>
  <si>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</si>
  <si>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</si>
  <si>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</si>
  <si>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</si>
  <si>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</si>
  <si>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</si>
  <si>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</si>
  <si>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</si>
  <si>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</si>
  <si>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</si>
  <si>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</si>
  <si>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</si>
  <si>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</si>
  <si>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</si>
  <si>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</si>
  <si>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</si>
  <si>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</si>
  <si>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</si>
  <si>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</si>
  <si>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</si>
  <si>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</si>
  <si>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</si>
  <si>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</si>
  <si>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</si>
  <si>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</si>
  <si>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</si>
  <si>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</si>
  <si>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</si>
  <si>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</si>
  <si>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</si>
  <si>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</si>
  <si>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</si>
  <si>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</si>
  <si>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</si>
  <si>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</si>
  <si>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</si>
  <si>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</si>
  <si>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</si>
  <si>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</si>
  <si>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</si>
  <si>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</si>
  <si>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</si>
  <si>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</si>
  <si>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</si>
  <si>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</si>
  <si>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</si>
  <si>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</si>
  <si>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</si>
  <si>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</si>
  <si>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</si>
  <si>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</si>
  <si>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</si>
  <si>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</si>
  <si>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</si>
  <si>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</si>
  <si>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</si>
  <si>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</si>
  <si>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</si>
  <si>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</si>
  <si>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</si>
  <si>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</si>
  <si>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</si>
  <si>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</si>
  <si>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</si>
  <si>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</si>
  <si>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</si>
  <si>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</si>
  <si>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</si>
  <si>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</si>
  <si>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</si>
  <si>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</si>
  <si>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</si>
  <si>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</si>
  <si>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</si>
  <si>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</si>
  <si>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</si>
  <si>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</si>
  <si>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</si>
  <si>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</si>
  <si>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</si>
  <si>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</si>
  <si>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</si>
  <si>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</si>
  <si>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</si>
  <si>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</si>
  <si>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</si>
  <si>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</si>
  <si>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</si>
  <si>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</si>
  <si>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</si>
  <si>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</si>
  <si>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</si>
  <si>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</si>
  <si>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</si>
  <si>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</si>
  <si>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</si>
  <si>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</si>
  <si>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</si>
  <si>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</si>
  <si>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</si>
  <si>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</si>
  <si>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</si>
  <si>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</si>
  <si>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</si>
  <si>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</si>
  <si>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</si>
  <si>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</si>
  <si>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</si>
  <si>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</si>
  <si>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</si>
  <si>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</si>
  <si>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</si>
  <si>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</si>
  <si>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</si>
  <si>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</si>
  <si>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</si>
  <si>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</si>
  <si>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</si>
  <si>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</si>
  <si>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</si>
  <si>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</si>
  <si>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</si>
  <si>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</si>
  <si>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</si>
  <si>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</si>
  <si>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</si>
  <si>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</si>
  <si>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</si>
  <si>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</si>
  <si>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</si>
  <si>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</si>
  <si>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</si>
  <si>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</si>
  <si>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</si>
  <si>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</si>
  <si>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</si>
  <si>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</si>
  <si>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</si>
  <si>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</si>
  <si>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</si>
  <si>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</si>
  <si>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</si>
  <si>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</si>
  <si>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</si>
  <si>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</si>
  <si>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</si>
  <si>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</si>
  <si>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</si>
  <si>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</si>
  <si>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</si>
  <si>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</si>
  <si>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</si>
  <si>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</si>
  <si>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</si>
  <si>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</si>
  <si>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</si>
  <si>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</si>
  <si>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</si>
  <si>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</si>
  <si>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</si>
  <si>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</si>
  <si>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</si>
  <si>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</si>
  <si>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</si>
  <si>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</si>
  <si>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</si>
  <si>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</si>
  <si>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</si>
  <si>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</si>
  <si>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</si>
  <si>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</si>
  <si>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</si>
  <si>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</si>
  <si>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</si>
  <si>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</si>
  <si>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</si>
  <si>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</si>
  <si>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</si>
  <si>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</si>
  <si>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</si>
  <si>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</si>
  <si>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</si>
  <si>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</si>
  <si>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</si>
  <si>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</si>
  <si>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</si>
  <si>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</si>
  <si>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</si>
  <si>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</si>
  <si>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</si>
  <si>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</si>
  <si>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</si>
  <si>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</si>
  <si>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</si>
  <si>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</si>
  <si>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</si>
  <si>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</si>
  <si>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</si>
  <si>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</si>
  <si>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</si>
  <si>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</si>
  <si>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</si>
  <si>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</si>
  <si>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</si>
  <si>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</si>
  <si>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</si>
  <si>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</si>
  <si>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</si>
  <si>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</si>
  <si>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</si>
  <si>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</si>
  <si>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</si>
  <si>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</si>
  <si>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</si>
  <si>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</si>
  <si>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</si>
  <si>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</si>
  <si>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</si>
  <si>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</si>
  <si>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</si>
  <si>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</si>
  <si>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</si>
  <si>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</si>
  <si>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</si>
  <si>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</si>
  <si>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</si>
  <si>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</si>
  <si>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</si>
  <si>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</si>
  <si>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</si>
  <si>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</si>
  <si>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</si>
  <si>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</si>
  <si>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</si>
  <si>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</si>
  <si>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</si>
  <si>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</si>
  <si>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</si>
  <si>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</si>
  <si>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</si>
  <si>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</si>
  <si>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</si>
  <si>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</si>
  <si>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</si>
  <si>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</si>
  <si>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</si>
  <si>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</si>
  <si>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</si>
  <si>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</si>
  <si>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</si>
  <si>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</si>
  <si>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</si>
  <si>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</si>
  <si>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</si>
  <si>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</si>
  <si>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</si>
  <si>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</si>
  <si>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</si>
  <si>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</si>
  <si>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</si>
  <si>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</si>
  <si>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</si>
  <si>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</si>
  <si>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</si>
  <si>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</si>
  <si>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</si>
  <si>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</si>
  <si>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</si>
  <si>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</si>
  <si>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</si>
  <si>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</si>
  <si>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</si>
  <si>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</si>
  <si>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</si>
  <si>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</si>
  <si>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</si>
  <si>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</si>
  <si>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</si>
  <si>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</si>
  <si>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</si>
  <si>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</si>
  <si>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</si>
  <si>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</si>
  <si>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</si>
  <si>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</si>
  <si>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</si>
  <si>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</si>
  <si>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</si>
  <si>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</si>
  <si>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</si>
  <si>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</si>
  <si>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</si>
  <si>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</si>
  <si>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</si>
  <si>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</si>
  <si>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</si>
  <si>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</si>
  <si>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</si>
  <si>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</si>
  <si>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</si>
  <si>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</si>
  <si>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</si>
  <si>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</si>
  <si>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</si>
  <si>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</si>
  <si>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</si>
  <si>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</si>
  <si>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</si>
  <si>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</si>
  <si>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</si>
  <si>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</si>
  <si>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</si>
  <si>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</si>
  <si>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</si>
  <si>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</si>
  <si>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</si>
  <si>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</si>
  <si>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</si>
  <si>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</si>
  <si>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</si>
  <si>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</si>
  <si>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</si>
  <si>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</si>
  <si>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</si>
  <si>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</si>
  <si>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</si>
  <si>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</si>
  <si>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</si>
  <si>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</si>
  <si>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</si>
  <si>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</si>
  <si>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</si>
  <si>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</si>
  <si>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</si>
  <si>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</si>
  <si>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</si>
  <si>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</si>
  <si>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</si>
  <si>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</si>
  <si>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</si>
  <si>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</si>
  <si>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</si>
  <si>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</si>
  <si>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</si>
  <si>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</si>
  <si>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</si>
  <si>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</si>
  <si>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</si>
  <si>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</si>
  <si>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</si>
  <si>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</si>
  <si>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</si>
  <si>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</si>
  <si>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</si>
  <si>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</si>
  <si>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</si>
  <si>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</si>
  <si>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</si>
  <si>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</si>
  <si>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</si>
  <si>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</si>
  <si>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</si>
  <si>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</si>
  <si>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</si>
  <si>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</si>
  <si>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</si>
  <si>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</si>
  <si>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</si>
  <si>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</si>
  <si>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</si>
  <si>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</si>
  <si>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</si>
  <si>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</si>
  <si>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</si>
  <si>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</si>
  <si>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</si>
  <si>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</si>
  <si>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</si>
  <si>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</si>
  <si>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</si>
  <si>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</si>
  <si>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</si>
  <si>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</si>
  <si>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</si>
  <si>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</si>
  <si>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</si>
  <si>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</si>
  <si>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</si>
  <si>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</si>
  <si>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</si>
  <si>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</si>
  <si>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</si>
  <si>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</si>
  <si>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</si>
  <si>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</si>
  <si>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</si>
  <si>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</si>
  <si>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</si>
  <si>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</si>
  <si>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</si>
  <si>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</si>
  <si>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</si>
  <si>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</si>
  <si>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</si>
  <si>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</si>
  <si>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</si>
  <si>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</si>
  <si>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</si>
  <si>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</si>
  <si>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</si>
  <si>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</si>
  <si>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</si>
  <si>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</si>
  <si>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</si>
  <si>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</si>
  <si>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</si>
  <si>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</si>
  <si>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</si>
  <si>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</si>
  <si>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</si>
  <si>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</si>
  <si>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</si>
  <si>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</si>
  <si>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</si>
  <si>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</si>
  <si>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</si>
  <si>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</si>
  <si>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</si>
  <si>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</si>
  <si>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</si>
  <si>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</si>
  <si>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</si>
  <si>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</si>
  <si>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</si>
  <si>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</si>
  <si>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</si>
  <si>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</si>
  <si>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</si>
  <si>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</si>
  <si>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</si>
  <si>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</si>
  <si>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</si>
  <si>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</si>
  <si>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</si>
  <si>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</si>
  <si>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</si>
  <si>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</si>
  <si>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</si>
  <si>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</si>
  <si>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</si>
  <si>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</si>
  <si>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</si>
  <si>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</si>
  <si>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</si>
  <si>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</si>
  <si>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</si>
  <si>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</si>
  <si>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</si>
  <si>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</si>
  <si>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</si>
  <si>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</si>
  <si>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</si>
  <si>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</si>
  <si>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</si>
  <si>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</si>
  <si>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</si>
  <si>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</si>
  <si>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</si>
  <si>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</si>
  <si>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</si>
  <si>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</si>
  <si>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</si>
  <si>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</si>
  <si>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</si>
  <si>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</si>
  <si>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</si>
  <si>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</si>
  <si>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</si>
  <si>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</si>
  <si>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</si>
  <si>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</si>
  <si>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</si>
  <si>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</si>
  <si>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</si>
  <si>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</si>
  <si>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</si>
  <si>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</si>
  <si>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</si>
  <si>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</si>
  <si>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</si>
  <si>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</si>
  <si>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</si>
  <si>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</si>
  <si>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</si>
  <si>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</si>
  <si>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</si>
  <si>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</si>
  <si>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</si>
  <si>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</si>
  <si>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</si>
  <si>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</si>
  <si>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</si>
  <si>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</si>
  <si>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</si>
  <si>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</si>
  <si>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</si>
  <si>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</si>
  <si>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</si>
  <si>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</si>
  <si>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</si>
  <si>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</si>
  <si>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</si>
  <si>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</si>
  <si>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</si>
  <si>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</si>
  <si>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</si>
  <si>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</si>
  <si>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</si>
  <si>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</si>
  <si>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</si>
  <si>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</si>
  <si>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</si>
  <si>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</si>
  <si>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</si>
  <si>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</si>
  <si>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</si>
  <si>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</si>
  <si>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</si>
  <si>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</si>
  <si>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</si>
  <si>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</si>
  <si>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</si>
  <si>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</si>
  <si>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</si>
  <si>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</si>
  <si>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</si>
  <si>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</si>
  <si>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</si>
  <si>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</si>
  <si>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</si>
  <si>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</si>
  <si>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</si>
  <si>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</si>
  <si>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</si>
  <si>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</si>
  <si>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</si>
  <si>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</si>
  <si>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</si>
  <si>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</si>
  <si>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</si>
  <si>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</si>
  <si>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</si>
  <si>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</si>
  <si>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</si>
  <si>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</si>
  <si>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</si>
  <si>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</si>
  <si>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</si>
  <si>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</si>
  <si>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</si>
  <si>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</si>
  <si>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</si>
  <si>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</si>
  <si>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</si>
  <si>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</si>
  <si>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</si>
  <si>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</si>
  <si>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</si>
  <si>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</si>
  <si>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</si>
  <si>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</si>
  <si>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</si>
  <si>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</si>
  <si>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</si>
  <si>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</si>
  <si>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</si>
  <si>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</si>
  <si>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</si>
  <si>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</si>
  <si>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</si>
  <si>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</si>
  <si>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</si>
  <si>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</si>
  <si>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</si>
  <si>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</si>
  <si>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</si>
  <si>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</si>
  <si>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</si>
  <si>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</si>
  <si>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</si>
  <si>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</si>
  <si>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</si>
  <si>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</si>
  <si>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</si>
  <si>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</si>
  <si>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</si>
  <si>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</si>
  <si>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</si>
  <si>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</si>
  <si>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</si>
  <si>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</si>
  <si>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</si>
  <si>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</si>
  <si>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</si>
  <si>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</si>
  <si>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</si>
  <si>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</si>
  <si>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</si>
  <si>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</si>
  <si>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</si>
  <si>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</si>
  <si>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</si>
  <si>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</si>
  <si>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</si>
  <si>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</si>
  <si>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</si>
  <si>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</si>
  <si>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</si>
  <si>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</si>
  <si>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</si>
  <si>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</si>
  <si>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</si>
  <si>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</si>
  <si>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</si>
  <si>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</si>
  <si>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</si>
  <si>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</si>
  <si>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</si>
  <si>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</si>
  <si>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</si>
  <si>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</si>
  <si>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</si>
  <si>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</si>
  <si>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</si>
  <si>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</si>
  <si>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</si>
  <si>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</si>
  <si>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</si>
  <si>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</si>
  <si>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</si>
  <si>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</si>
  <si>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</si>
  <si>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</si>
  <si>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</si>
  <si>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</si>
  <si>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</si>
  <si>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</si>
  <si>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</si>
  <si>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</si>
  <si>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</si>
  <si>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</si>
  <si>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</si>
  <si>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</si>
  <si>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</si>
  <si>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</si>
  <si>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</si>
  <si>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</si>
  <si>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</si>
  <si>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</si>
  <si>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</si>
  <si>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</si>
  <si>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</si>
  <si>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</si>
  <si>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</si>
  <si>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</si>
  <si>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</si>
  <si>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</si>
  <si>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</si>
  <si>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</si>
  <si>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</si>
  <si>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</si>
  <si>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</si>
  <si>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</si>
  <si>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</si>
  <si>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</si>
  <si>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</si>
  <si>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</si>
  <si>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</si>
  <si>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</si>
  <si>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</si>
  <si>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</si>
  <si>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</si>
  <si>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</si>
  <si>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</si>
  <si>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</si>
  <si>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</si>
  <si>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</si>
  <si>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</si>
  <si>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</si>
  <si>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</si>
  <si>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</si>
  <si>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</si>
  <si>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</si>
  <si>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</si>
  <si>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</si>
  <si>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</si>
  <si>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</si>
  <si>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</si>
  <si>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</si>
  <si>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</si>
  <si>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</si>
  <si>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</si>
  <si>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</si>
  <si>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</si>
  <si>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</si>
  <si>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</si>
  <si>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</si>
  <si>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</si>
  <si>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</si>
  <si>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</si>
  <si>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</si>
  <si>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</si>
  <si>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</si>
  <si>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</si>
  <si>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</si>
  <si>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</si>
  <si>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</si>
  <si>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</si>
  <si>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</si>
  <si>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</si>
  <si>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</si>
  <si>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</si>
  <si>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</si>
  <si>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</si>
  <si>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</si>
  <si>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</si>
  <si>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</si>
  <si>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</si>
  <si>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</si>
  <si>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</si>
  <si>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</si>
  <si>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</si>
  <si>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</si>
  <si>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</si>
  <si>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</si>
  <si>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</si>
  <si>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</si>
  <si>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</si>
  <si>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</si>
  <si>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</si>
  <si>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</si>
  <si>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</si>
  <si>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</si>
  <si>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</si>
  <si>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</si>
  <si>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</si>
  <si>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</si>
  <si>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</si>
  <si>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</si>
  <si>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</si>
  <si>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</si>
  <si>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</si>
  <si>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</si>
  <si>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</si>
  <si>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</si>
  <si>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</si>
  <si>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</si>
  <si>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</si>
  <si>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</si>
  <si>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</si>
  <si>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</si>
  <si>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</si>
  <si>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</si>
  <si>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</si>
  <si>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</si>
  <si>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</si>
  <si>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</si>
  <si>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</si>
  <si>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</si>
  <si>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</si>
  <si>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</si>
  <si>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</si>
  <si>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</si>
  <si>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</si>
  <si>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</si>
  <si>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</si>
  <si>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</si>
  <si>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</si>
  <si>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</si>
  <si>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</si>
  <si>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</si>
  <si>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</si>
  <si>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</si>
  <si>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</si>
  <si>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</si>
  <si>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</si>
  <si>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</si>
  <si>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</si>
  <si>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</si>
  <si>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</si>
  <si>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</si>
  <si>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</si>
  <si>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</si>
  <si>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</si>
  <si>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</si>
  <si>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</si>
  <si>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</si>
  <si>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</si>
  <si>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</si>
  <si>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</si>
  <si>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</si>
  <si>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</si>
  <si>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</si>
  <si>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</si>
  <si>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</si>
  <si>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</si>
  <si>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</si>
  <si>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</si>
  <si>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</si>
  <si>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</si>
  <si>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</si>
  <si>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</si>
  <si>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</si>
  <si>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</si>
  <si>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</si>
  <si>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</si>
  <si>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</si>
  <si>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</si>
  <si>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</si>
  <si>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</si>
  <si>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</si>
  <si>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</si>
  <si>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</si>
  <si>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</si>
  <si>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</si>
  <si>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</si>
  <si>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</si>
  <si>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</si>
  <si>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</si>
  <si>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</si>
  <si>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</si>
  <si>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</si>
  <si>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</si>
  <si>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</si>
  <si>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</si>
  <si>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</si>
  <si>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</si>
  <si>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</si>
  <si>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</si>
  <si>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</si>
  <si>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</si>
  <si>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</si>
  <si>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</si>
  <si>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</si>
  <si>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</si>
  <si>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</si>
  <si>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</si>
  <si>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</si>
  <si>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</si>
  <si>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</si>
  <si>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</si>
  <si>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</si>
  <si>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</si>
  <si>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</si>
  <si>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</si>
  <si>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</si>
  <si>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</si>
  <si>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</si>
  <si>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</si>
  <si>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</si>
  <si>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</si>
  <si>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</si>
  <si>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</si>
  <si>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</si>
  <si>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</si>
  <si>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</si>
  <si>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</si>
  <si>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</si>
  <si>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</si>
  <si>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</si>
  <si>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</si>
  <si>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</si>
  <si>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</si>
  <si>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</si>
  <si>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</si>
  <si>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</si>
  <si>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</si>
  <si>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</si>
  <si>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</si>
  <si>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</si>
  <si>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</si>
  <si>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</si>
  <si>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</si>
  <si>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</si>
  <si>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</si>
  <si>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</si>
  <si>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</si>
  <si>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</si>
  <si>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</si>
  <si>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</si>
  <si>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</si>
  <si>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</si>
  <si>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</si>
  <si>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</si>
  <si>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</si>
  <si>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</si>
  <si>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</si>
  <si>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</si>
  <si>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</si>
  <si>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</si>
  <si>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</si>
  <si>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</si>
  <si>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</si>
  <si>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</si>
  <si>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</si>
  <si>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</si>
  <si>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</si>
  <si>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</si>
  <si>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</si>
  <si>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</si>
  <si>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</si>
  <si>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</si>
  <si>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</si>
  <si>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</si>
  <si>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</si>
  <si>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</si>
  <si>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</si>
  <si>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</si>
  <si>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</si>
  <si>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</si>
  <si>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</si>
  <si>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</si>
  <si>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</si>
  <si>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</si>
  <si>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</si>
  <si>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</si>
  <si>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</si>
  <si>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</si>
  <si>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</si>
  <si>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</si>
  <si>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</si>
  <si>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</si>
  <si>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</si>
  <si>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</si>
  <si>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</si>
  <si>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</si>
  <si>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</si>
  <si>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</si>
  <si>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</si>
  <si>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</si>
  <si>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</si>
  <si>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</si>
  <si>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</si>
  <si>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</si>
  <si>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</si>
  <si>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</si>
  <si>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</si>
  <si>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</si>
  <si>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</si>
  <si>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</si>
  <si>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</si>
  <si>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</si>
  <si>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</si>
  <si>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</si>
  <si>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</si>
  <si>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</si>
  <si>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</si>
  <si>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</si>
  <si>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</si>
  <si>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</si>
  <si>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</si>
  <si>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</si>
  <si>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</si>
  <si>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</si>
  <si>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</si>
  <si>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</si>
  <si>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</si>
  <si>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</si>
  <si>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</si>
  <si>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</si>
  <si>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</si>
  <si>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</si>
  <si>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</si>
  <si>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</si>
  <si>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</si>
  <si>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</si>
  <si>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</si>
  <si>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</si>
  <si>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</si>
  <si>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</si>
  <si>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</si>
  <si>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</si>
  <si>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</si>
  <si>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</si>
  <si>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</si>
  <si>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</si>
  <si>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</si>
  <si>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</si>
  <si>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</si>
  <si>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</si>
  <si>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</si>
  <si>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</si>
  <si>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</si>
  <si>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</si>
  <si>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</si>
  <si>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</si>
  <si>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</si>
  <si>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</si>
  <si>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</si>
  <si>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</si>
  <si>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</si>
  <si>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</si>
  <si>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</si>
  <si>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</si>
  <si>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</si>
  <si>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</si>
  <si>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</si>
  <si>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</si>
  <si>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</si>
  <si>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</si>
  <si>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</si>
  <si>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</si>
  <si>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</si>
  <si>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</si>
  <si>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</si>
  <si>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</si>
  <si>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</si>
  <si>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</si>
  <si>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</si>
  <si>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</si>
  <si>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</si>
  <si>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</si>
  <si>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</si>
  <si>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</si>
  <si>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</si>
  <si>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</si>
  <si>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</si>
  <si>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</si>
  <si>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</si>
  <si>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</si>
  <si>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</si>
  <si>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</si>
  <si>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</si>
  <si>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</si>
  <si>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</si>
  <si>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</si>
  <si>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</si>
  <si>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</si>
  <si>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</si>
  <si>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</si>
  <si>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</si>
  <si>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</si>
  <si>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</si>
  <si>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</si>
  <si>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</si>
  <si>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</si>
  <si>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</si>
  <si>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</si>
  <si>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</si>
  <si>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</si>
  <si>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</si>
  <si>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</si>
  <si>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</si>
  <si>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</si>
  <si>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</si>
  <si>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</si>
  <si>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</si>
  <si>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</si>
  <si>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</si>
  <si>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</si>
  <si>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</si>
  <si>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</si>
  <si>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</si>
  <si>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</si>
  <si>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</si>
  <si>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</si>
  <si>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</si>
  <si>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</si>
  <si>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</si>
  <si>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</si>
  <si>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</si>
  <si>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</si>
  <si>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</si>
  <si>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</si>
  <si>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</si>
  <si>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</si>
  <si>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</si>
  <si>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</si>
  <si>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</si>
  <si>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</si>
  <si>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</si>
  <si>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</si>
  <si>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</si>
  <si>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</si>
  <si>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</si>
  <si>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</si>
  <si>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</si>
  <si>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</si>
  <si>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</si>
  <si>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</si>
  <si>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</si>
  <si>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</si>
  <si>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</si>
  <si>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</si>
  <si>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</si>
  <si>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</si>
  <si>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</si>
  <si>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</si>
  <si>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</si>
  <si>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</si>
  <si>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</si>
  <si>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</si>
  <si>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</si>
  <si>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</si>
  <si>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</si>
  <si>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</si>
  <si>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</si>
  <si>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</si>
  <si>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</si>
  <si>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</si>
  <si>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</si>
  <si>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</si>
  <si>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</si>
  <si>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</si>
  <si>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</si>
  <si>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</si>
  <si>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</si>
  <si>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</si>
  <si>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</si>
  <si>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</si>
  <si>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</si>
  <si>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</si>
  <si>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</si>
  <si>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</si>
  <si>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</si>
  <si>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</si>
  <si>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</si>
  <si>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</si>
  <si>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</si>
  <si>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</si>
  <si>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</si>
  <si>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</si>
  <si>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</si>
  <si>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</si>
  <si>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</si>
  <si>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</si>
  <si>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</si>
  <si>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</si>
  <si>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</si>
  <si>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</si>
  <si>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</si>
  <si>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</si>
  <si>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</si>
  <si>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</si>
  <si>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</si>
  <si>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</si>
  <si>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</si>
  <si>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</si>
  <si>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</si>
  <si>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</si>
  <si>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</si>
  <si>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</si>
  <si>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</si>
  <si>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</si>
  <si>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</si>
  <si>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</si>
  <si>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</si>
  <si>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</si>
  <si>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</si>
  <si>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</si>
  <si>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</si>
  <si>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</si>
  <si>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</si>
  <si>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</si>
  <si>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</si>
  <si>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</si>
  <si>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</si>
  <si>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</si>
  <si>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</si>
  <si>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</si>
  <si>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</si>
  <si>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</si>
  <si>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</si>
  <si>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</si>
  <si>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</si>
  <si>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</si>
  <si>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</si>
  <si>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</si>
  <si>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</si>
  <si>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</si>
  <si>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</si>
  <si>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</si>
  <si>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</si>
  <si>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</si>
  <si>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</si>
  <si>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</si>
  <si>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</si>
  <si>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</si>
  <si>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</si>
  <si>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</si>
  <si>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</si>
  <si>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</si>
  <si>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</si>
  <si>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</si>
  <si>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</si>
  <si>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</si>
  <si>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</si>
  <si>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</si>
  <si>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</si>
  <si>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</si>
  <si>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</si>
  <si>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</si>
  <si>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</si>
  <si>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</si>
  <si>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</si>
  <si>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</si>
  <si>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</si>
  <si>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</si>
  <si>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</si>
  <si>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</si>
  <si>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</si>
  <si>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</si>
  <si>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</si>
  <si>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</si>
  <si>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</si>
  <si>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</si>
  <si>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</si>
  <si>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</si>
  <si>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</si>
  <si>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</si>
  <si>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</si>
  <si>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</si>
  <si>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</si>
  <si>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</si>
  <si>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</si>
  <si>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</si>
  <si>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</si>
  <si>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</si>
  <si>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</si>
  <si>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</si>
  <si>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</si>
  <si>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</si>
  <si>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</si>
  <si>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</si>
  <si>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</si>
  <si>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</si>
  <si>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</si>
  <si>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</si>
  <si>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</si>
  <si>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</si>
  <si>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</si>
  <si>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</si>
  <si>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</si>
  <si>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</si>
  <si>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</si>
  <si>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</si>
  <si>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</si>
  <si>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</si>
  <si>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</si>
  <si>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</si>
  <si>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</si>
  <si>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</si>
  <si>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</si>
  <si>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</si>
  <si>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</si>
  <si>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</si>
  <si>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</si>
  <si>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</si>
  <si>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</si>
  <si>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</si>
  <si>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</si>
  <si>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</si>
  <si>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</si>
  <si>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</si>
  <si>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</si>
  <si>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</si>
  <si>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</si>
  <si>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</si>
  <si>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</si>
  <si>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</si>
  <si>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</si>
  <si>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</si>
  <si>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</si>
  <si>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</si>
  <si>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</si>
  <si>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</si>
  <si>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</si>
  <si>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</si>
  <si>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</si>
  <si>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</si>
  <si>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</si>
  <si>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</si>
  <si>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</si>
  <si>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</si>
  <si>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</si>
  <si>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</si>
  <si>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</si>
  <si>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</si>
  <si>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</si>
  <si>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</si>
  <si>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</si>
  <si>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</si>
  <si>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</si>
  <si>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</si>
  <si>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</si>
  <si>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</si>
  <si>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</si>
  <si>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</si>
  <si>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</si>
  <si>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</si>
  <si>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</si>
  <si>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</si>
  <si>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</si>
  <si>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</si>
  <si>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</si>
  <si>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</si>
  <si>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</si>
  <si>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</si>
  <si>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</si>
  <si>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</si>
  <si>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</si>
  <si>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</si>
  <si>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</si>
  <si>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</si>
  <si>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</si>
  <si>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</si>
  <si>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</si>
  <si>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</si>
  <si>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</si>
  <si>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</si>
  <si>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</si>
  <si>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</si>
  <si>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</si>
  <si>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</si>
  <si>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</si>
  <si>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</si>
  <si>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</si>
  <si>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</si>
  <si>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</si>
  <si>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</si>
  <si>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</si>
  <si>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</si>
  <si>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</si>
  <si>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</si>
  <si>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</si>
  <si>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</si>
  <si>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</si>
  <si>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</si>
  <si>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</si>
  <si>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</si>
  <si>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</si>
  <si>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</si>
  <si>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</si>
  <si>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</si>
  <si>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</si>
  <si>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</si>
  <si>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</si>
  <si>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</si>
  <si>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</si>
  <si>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</si>
  <si>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</si>
  <si>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</si>
  <si>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</si>
  <si>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</si>
  <si>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</si>
  <si>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</si>
  <si>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</si>
  <si>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</si>
  <si>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</si>
  <si>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</si>
  <si>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</si>
  <si>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</si>
  <si>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</si>
  <si>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</si>
  <si>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</si>
  <si>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</si>
  <si>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</si>
  <si>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</si>
  <si>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</si>
  <si>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</si>
  <si>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</si>
  <si>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</si>
  <si>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</si>
  <si>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</si>
  <si>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</si>
  <si>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</si>
  <si>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</si>
  <si>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</si>
  <si>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</si>
  <si>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</si>
  <si>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</si>
  <si>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</si>
  <si>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</si>
  <si>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</si>
  <si>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</si>
  <si>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</si>
  <si>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</si>
  <si>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</si>
  <si>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</si>
  <si>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</si>
  <si>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</si>
  <si>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</si>
  <si>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</si>
  <si>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</si>
  <si>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</si>
  <si>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</si>
  <si>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</si>
  <si>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</si>
  <si>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</si>
  <si>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</si>
  <si>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</si>
  <si>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</si>
  <si>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</si>
  <si>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</si>
  <si>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</si>
  <si>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</si>
  <si>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</si>
  <si>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</si>
  <si>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</si>
  <si>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</si>
  <si>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</si>
  <si>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</si>
  <si>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</si>
  <si>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</si>
  <si>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</si>
  <si>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</si>
  <si>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</si>
  <si>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</si>
  <si>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</si>
  <si>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</si>
  <si>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</si>
  <si>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</si>
  <si>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</si>
  <si>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</si>
  <si>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</si>
  <si>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</si>
  <si>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</si>
  <si>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</si>
  <si>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</si>
  <si>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</si>
  <si>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</si>
  <si>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</si>
  <si>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</si>
  <si>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</si>
  <si>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</si>
  <si>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</si>
  <si>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</si>
  <si>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</si>
  <si>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</si>
  <si>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</si>
  <si>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</si>
  <si>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</si>
  <si>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</si>
  <si>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</si>
  <si>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</si>
  <si>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</si>
  <si>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</si>
  <si>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</si>
  <si>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</si>
  <si>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</si>
  <si>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</si>
  <si>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</si>
  <si>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</si>
  <si>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</si>
  <si>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</si>
  <si>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</si>
  <si>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</si>
  <si>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</si>
  <si>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</si>
  <si>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</si>
  <si>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</si>
  <si>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</si>
  <si>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</si>
  <si>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</si>
  <si>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</si>
  <si>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</si>
  <si>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</si>
  <si>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</si>
  <si>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</si>
  <si>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</si>
  <si>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</si>
  <si>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</si>
  <si>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</si>
  <si>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</si>
  <si>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</si>
  <si>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</si>
  <si>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</si>
  <si>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</si>
  <si>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</si>
  <si>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</si>
  <si>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</si>
  <si>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</si>
  <si>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</si>
  <si>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</si>
  <si>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</si>
  <si>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</si>
  <si>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</si>
  <si>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</si>
  <si>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</si>
  <si>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</si>
  <si>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</si>
  <si>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</si>
  <si>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</si>
  <si>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</si>
  <si>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</si>
  <si>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</si>
  <si>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</si>
  <si>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</si>
  <si>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</si>
  <si>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</si>
  <si>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</si>
  <si>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</si>
  <si>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</si>
  <si>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</si>
  <si>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</si>
  <si>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</si>
  <si>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</si>
  <si>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</si>
  <si>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</si>
  <si>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</si>
  <si>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</si>
  <si>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</si>
  <si>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</si>
  <si>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</si>
  <si>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</si>
  <si>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</si>
  <si>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</si>
  <si>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</si>
  <si>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</si>
  <si>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</si>
  <si>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</si>
  <si>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</si>
  <si>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</si>
  <si>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</si>
  <si>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</si>
  <si>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</si>
  <si>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</si>
  <si>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</si>
  <si>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</si>
  <si>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</si>
  <si>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</si>
  <si>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</si>
  <si>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</si>
  <si>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</si>
  <si>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</si>
  <si>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</si>
  <si>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</si>
  <si>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</si>
  <si>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</si>
  <si>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</si>
  <si>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</si>
  <si>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</si>
  <si>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</si>
  <si>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</si>
  <si>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</si>
  <si>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</si>
  <si>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</si>
  <si>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</si>
  <si>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</si>
  <si>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</si>
  <si>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</si>
  <si>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</si>
  <si>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</si>
  <si>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</si>
  <si>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</si>
  <si>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</si>
  <si>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</si>
  <si>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</si>
  <si>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</si>
  <si>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</si>
  <si>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</si>
  <si>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</si>
  <si>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</si>
  <si>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</si>
  <si>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</si>
  <si>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</si>
  <si>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</si>
  <si>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</si>
  <si>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</si>
  <si>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</si>
  <si>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</si>
  <si>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</si>
  <si>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</si>
  <si>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</si>
  <si>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</si>
  <si>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</si>
  <si>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</si>
  <si>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</si>
  <si>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</si>
  <si>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</si>
  <si>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</si>
  <si>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</si>
  <si>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</si>
  <si>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</si>
  <si>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</si>
  <si>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</si>
  <si>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</si>
  <si>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</si>
  <si>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</si>
  <si>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</si>
  <si>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</si>
  <si>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</si>
  <si>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</si>
  <si>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</si>
  <si>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</si>
  <si>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</si>
  <si>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</si>
  <si>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</si>
  <si>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</si>
  <si>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</si>
  <si>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</si>
  <si>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</si>
  <si>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</si>
  <si>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</si>
  <si>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</si>
  <si>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</si>
  <si>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</si>
  <si>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</si>
  <si>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</si>
  <si>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</si>
  <si>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</si>
  <si>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</si>
  <si>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</si>
  <si>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</si>
  <si>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</si>
  <si>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</si>
  <si>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</si>
  <si>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</si>
  <si>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</si>
  <si>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</si>
  <si>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</si>
  <si>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</si>
  <si>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</si>
  <si>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</si>
  <si>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</si>
  <si>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</si>
  <si>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</si>
  <si>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</si>
  <si>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</si>
  <si>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</si>
  <si>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</si>
  <si>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</si>
  <si>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</si>
  <si>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</si>
  <si>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</si>
  <si>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</si>
  <si>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</si>
  <si>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</si>
  <si>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</si>
  <si>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</si>
  <si>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</si>
  <si>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</si>
  <si>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</si>
  <si>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</si>
  <si>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</si>
  <si>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</si>
  <si>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</si>
  <si>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</si>
  <si>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</si>
  <si>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</si>
  <si>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</si>
  <si>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</si>
  <si>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</si>
  <si>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</si>
  <si>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</si>
  <si>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</si>
  <si>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</si>
  <si>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</si>
  <si>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</si>
  <si>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</si>
  <si>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</si>
  <si>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</si>
  <si>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</si>
  <si>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</si>
  <si>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</si>
  <si>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</si>
  <si>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</si>
  <si>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</si>
  <si>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</si>
  <si>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</si>
  <si>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</si>
  <si>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</si>
  <si>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</si>
  <si>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</si>
  <si>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</si>
  <si>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</si>
  <si>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</si>
  <si>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</si>
  <si>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</si>
  <si>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</si>
  <si>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</si>
  <si>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</si>
  <si>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</si>
  <si>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</si>
  <si>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</si>
  <si>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</si>
  <si>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</si>
  <si>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</si>
  <si>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</si>
  <si>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</si>
  <si>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</si>
  <si>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</si>
  <si>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</si>
  <si>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</si>
  <si>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</si>
  <si>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</si>
  <si>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</si>
  <si>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</si>
  <si>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</si>
  <si>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</si>
  <si>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</si>
  <si>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</si>
  <si>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</si>
  <si>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</si>
  <si>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</si>
  <si>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</si>
  <si>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</si>
  <si>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</si>
  <si>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</si>
  <si>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</si>
  <si>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</si>
  <si>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</si>
  <si>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</si>
  <si>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</si>
  <si>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</si>
  <si>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</si>
  <si>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</si>
  <si>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</si>
  <si>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</si>
  <si>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</si>
  <si>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</si>
  <si>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</si>
  <si>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</si>
  <si>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</si>
  <si>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</si>
  <si>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</si>
  <si>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</si>
  <si>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</si>
  <si>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</si>
  <si>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</si>
  <si>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</si>
  <si>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</si>
  <si>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</si>
  <si>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</si>
  <si>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</si>
  <si>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</si>
  <si>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</si>
  <si>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</si>
  <si>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</si>
  <si>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</si>
  <si>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</si>
  <si>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</si>
  <si>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</si>
  <si>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</si>
  <si>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</si>
  <si>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</si>
  <si>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</si>
  <si>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</si>
  <si>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</si>
  <si>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</si>
  <si>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</si>
  <si>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</si>
  <si>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</si>
  <si>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</si>
  <si>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</si>
  <si>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</si>
  <si>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</si>
  <si>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</si>
  <si>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</si>
  <si>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</si>
  <si>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</si>
  <si>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</si>
  <si>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</si>
  <si>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</si>
  <si>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</si>
  <si>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</si>
  <si>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</si>
  <si>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</si>
  <si>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</si>
  <si>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</si>
  <si>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</si>
  <si>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</si>
  <si>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</si>
  <si>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</si>
  <si>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</si>
  <si>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</si>
  <si>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</si>
  <si>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</si>
  <si>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</si>
  <si>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</si>
  <si>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</si>
  <si>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</si>
  <si>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</si>
  <si>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</si>
  <si>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</si>
  <si>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</si>
  <si>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</si>
  <si>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</si>
  <si>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</si>
  <si>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</si>
  <si>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</si>
  <si>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</si>
  <si>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</si>
  <si>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</si>
  <si>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</si>
  <si>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</si>
  <si>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</si>
  <si>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</si>
  <si>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</si>
  <si>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</si>
  <si>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</si>
  <si>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</si>
  <si>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</si>
  <si>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</si>
  <si>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</si>
  <si>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</si>
  <si>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</si>
  <si>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</si>
  <si>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</si>
  <si>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</si>
  <si>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</si>
  <si>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</si>
  <si>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</si>
  <si>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</si>
  <si>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</si>
  <si>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</si>
  <si>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</si>
  <si>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</si>
  <si>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</si>
  <si>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</si>
  <si>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</si>
  <si>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</si>
  <si>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</si>
  <si>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</si>
  <si>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</si>
  <si>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</si>
  <si>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</si>
  <si>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</si>
  <si>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</si>
  <si>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</si>
  <si>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</si>
  <si>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</si>
  <si>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</si>
  <si>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</si>
  <si>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</si>
  <si>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</si>
  <si>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</si>
  <si>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</si>
  <si>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</si>
  <si>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</si>
  <si>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</si>
  <si>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</si>
  <si>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</si>
  <si>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</si>
  <si>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</si>
  <si>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</si>
  <si>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</si>
  <si>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</si>
  <si>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</si>
  <si>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</si>
  <si>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</si>
  <si>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</si>
  <si>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</si>
  <si>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</si>
  <si>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</si>
  <si>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</si>
  <si>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</si>
  <si>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</si>
  <si>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</si>
  <si>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</si>
  <si>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</si>
  <si>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</si>
  <si>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</si>
  <si>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</si>
  <si>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</si>
  <si>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</si>
  <si>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</si>
  <si>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</si>
  <si>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</si>
  <si>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</si>
  <si>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</si>
  <si>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</si>
  <si>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</si>
  <si>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</si>
  <si>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</si>
  <si>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</si>
  <si>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</si>
  <si>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</si>
  <si>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</si>
  <si>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</si>
  <si>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</si>
  <si>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</si>
  <si>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</si>
  <si>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</si>
  <si>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</si>
  <si>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</si>
  <si>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</si>
  <si>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</si>
  <si>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</si>
  <si>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</si>
  <si>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</si>
  <si>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</si>
  <si>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</si>
  <si>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</si>
  <si>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</si>
  <si>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</si>
  <si>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</si>
  <si>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</si>
  <si>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</si>
  <si>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</si>
  <si>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</si>
  <si>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</si>
  <si>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</si>
  <si>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</si>
  <si>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</si>
  <si>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</si>
  <si>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</si>
  <si>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</si>
  <si>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</si>
  <si>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</si>
  <si>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</si>
  <si>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</si>
  <si>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</si>
  <si>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</si>
  <si>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</si>
  <si>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</si>
  <si>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</si>
  <si>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</si>
  <si>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</si>
  <si>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</si>
  <si>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</si>
  <si>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</si>
  <si>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</si>
  <si>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</si>
  <si>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</si>
  <si>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</si>
  <si>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</si>
  <si>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</si>
  <si>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</si>
  <si>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</si>
  <si>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</si>
  <si>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</si>
  <si>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</si>
  <si>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</si>
  <si>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</si>
  <si>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</si>
  <si>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</si>
  <si>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</si>
  <si>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</si>
  <si>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</si>
  <si>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</si>
  <si>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</si>
  <si>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</si>
  <si>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</si>
  <si>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</si>
  <si>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</si>
  <si>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</si>
  <si>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</si>
  <si>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</si>
  <si>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</si>
  <si>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</si>
  <si>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</si>
  <si>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</si>
  <si>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</si>
  <si>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</si>
  <si>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</si>
  <si>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</si>
  <si>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</si>
  <si>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</si>
  <si>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</si>
  <si>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</si>
  <si>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</si>
  <si>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</si>
  <si>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</si>
  <si>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</si>
  <si>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</si>
  <si>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</si>
  <si>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</si>
  <si>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</si>
  <si>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</si>
  <si>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</si>
  <si>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</si>
  <si>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</si>
  <si>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</si>
  <si>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</si>
  <si>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</si>
  <si>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</si>
  <si>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</si>
  <si>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</si>
  <si>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</si>
  <si>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</si>
  <si>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</si>
  <si>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</si>
  <si>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</si>
  <si>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</si>
  <si>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</si>
  <si>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</si>
  <si>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</si>
  <si>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</si>
  <si>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</si>
  <si>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</si>
  <si>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</si>
  <si>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</si>
  <si>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</si>
  <si>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</si>
  <si>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</si>
  <si>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</si>
  <si>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</si>
  <si>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</si>
  <si>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</si>
  <si>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</si>
  <si>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</si>
  <si>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</si>
  <si>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</si>
  <si>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</si>
  <si>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</si>
  <si>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</si>
  <si>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</si>
  <si>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</si>
  <si>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</si>
  <si>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</si>
  <si>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</si>
  <si>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</si>
  <si>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</si>
  <si>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</si>
  <si>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</si>
  <si>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</si>
  <si>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</si>
  <si>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</si>
  <si>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</si>
  <si>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</si>
  <si>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</si>
  <si>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</si>
  <si>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</si>
  <si>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</si>
  <si>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</si>
  <si>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</si>
  <si>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</si>
  <si>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</si>
  <si>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</si>
  <si>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</si>
  <si>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</si>
  <si>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</si>
  <si>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</si>
  <si>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</si>
  <si>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</si>
  <si>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</si>
  <si>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</si>
  <si>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</si>
  <si>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</si>
  <si>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</si>
  <si>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</si>
  <si>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</si>
  <si>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</si>
  <si>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</si>
  <si>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</si>
  <si>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</si>
  <si>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</si>
  <si>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</si>
  <si>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</si>
  <si>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</si>
  <si>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</si>
  <si>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</si>
  <si>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</si>
  <si>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</si>
  <si>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</si>
  <si>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</si>
  <si>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</si>
  <si>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</si>
  <si>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</si>
  <si>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</si>
  <si>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</si>
  <si>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</si>
  <si>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</si>
  <si>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</si>
  <si>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</si>
  <si>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</si>
  <si>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</si>
  <si>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</si>
  <si>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</si>
  <si>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</si>
  <si>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</si>
  <si>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</si>
  <si>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</si>
  <si>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</si>
  <si>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</si>
  <si>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</si>
  <si>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</si>
  <si>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</si>
  <si>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</si>
  <si>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</si>
  <si>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</si>
  <si>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</si>
  <si>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</si>
  <si>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</si>
  <si>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</si>
  <si>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</si>
  <si>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</si>
  <si>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</si>
  <si>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</si>
  <si>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</si>
  <si>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</si>
  <si>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</si>
  <si>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</si>
  <si>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</si>
  <si>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</si>
  <si>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</si>
  <si>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</si>
  <si>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</si>
  <si>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</si>
  <si>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</si>
  <si>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</si>
  <si>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</si>
  <si>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</si>
  <si>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</si>
  <si>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</si>
  <si>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</si>
  <si>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</si>
  <si>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</si>
  <si>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</si>
  <si>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</si>
  <si>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</si>
  <si>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</si>
  <si>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</si>
  <si>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</si>
  <si>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</si>
  <si>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</si>
  <si>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</si>
  <si>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</si>
  <si>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</si>
  <si>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</si>
  <si>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</si>
  <si>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</si>
  <si>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</si>
  <si>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</si>
  <si>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</si>
  <si>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</si>
  <si>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</si>
  <si>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</si>
  <si>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</si>
  <si>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</si>
  <si>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</si>
  <si>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</si>
  <si>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</si>
  <si>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</si>
  <si>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</si>
  <si>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</si>
  <si>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</si>
  <si>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</si>
  <si>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</si>
  <si>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</si>
  <si>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</si>
  <si>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</si>
  <si>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</si>
  <si>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</si>
  <si>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</si>
  <si>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</si>
  <si>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</si>
  <si>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</si>
  <si>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</si>
  <si>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</si>
  <si>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</si>
  <si>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</si>
  <si>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</si>
  <si>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</si>
  <si>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</si>
  <si>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</si>
  <si>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</si>
  <si>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</si>
  <si>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</si>
  <si>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</si>
  <si>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</si>
  <si>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</si>
  <si>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</si>
  <si>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</si>
  <si>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</si>
  <si>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</si>
  <si>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</si>
  <si>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</si>
  <si>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</si>
  <si>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</si>
  <si>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</si>
  <si>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</si>
  <si>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</si>
  <si>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</si>
  <si>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</si>
  <si>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</si>
  <si>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</si>
  <si>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</si>
  <si>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</si>
  <si>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</si>
  <si>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</si>
  <si>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</si>
  <si>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</si>
  <si>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</si>
  <si>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</si>
  <si>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</si>
  <si>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</si>
  <si>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</si>
  <si>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</si>
  <si>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</si>
  <si>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</si>
  <si>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</si>
  <si>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</si>
  <si>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</si>
  <si>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</si>
  <si>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</si>
  <si>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</si>
  <si>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</si>
  <si>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</si>
  <si>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</si>
  <si>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</si>
  <si>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</si>
  <si>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</si>
  <si>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</si>
  <si>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</si>
  <si>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</si>
  <si>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</si>
  <si>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</si>
  <si>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</si>
  <si>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</si>
  <si>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</si>
  <si>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</si>
  <si>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</si>
  <si>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</si>
  <si>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</si>
  <si>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</si>
  <si>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</si>
  <si>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</si>
  <si>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</si>
  <si>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</si>
  <si>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</si>
  <si>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</si>
  <si>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</si>
  <si>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</si>
  <si>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</si>
  <si>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</si>
  <si>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</si>
  <si>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</si>
  <si>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</si>
  <si>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</si>
  <si>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</si>
  <si>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</si>
  <si>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</si>
  <si>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</si>
  <si>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</si>
  <si>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</si>
  <si>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</si>
  <si>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</si>
  <si>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</si>
  <si>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</si>
  <si>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</si>
  <si>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</si>
  <si>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</si>
  <si>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</si>
  <si>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</si>
  <si>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</si>
  <si>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</si>
  <si>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</si>
  <si>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</si>
  <si>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</si>
  <si>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</si>
  <si>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</si>
  <si>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</si>
  <si>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</si>
  <si>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</si>
  <si>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</si>
  <si>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</si>
  <si>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</si>
  <si>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</si>
  <si>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</si>
  <si>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</si>
  <si>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</si>
  <si>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</si>
  <si>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</si>
  <si>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</si>
  <si>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</si>
  <si>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</si>
  <si>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</si>
  <si>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</si>
  <si>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</si>
  <si>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</si>
  <si>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</si>
  <si>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</si>
  <si>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</si>
  <si>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</si>
  <si>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</si>
  <si>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</si>
  <si>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</si>
  <si>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</si>
  <si>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</si>
  <si>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</si>
  <si>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</si>
  <si>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</si>
  <si>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</si>
  <si>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</si>
  <si>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</si>
  <si>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</si>
  <si>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</si>
  <si>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</si>
  <si>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</si>
  <si>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</si>
  <si>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</si>
  <si>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</si>
  <si>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</si>
  <si>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</si>
  <si>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</si>
  <si>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</si>
  <si>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</si>
  <si>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</si>
  <si>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</si>
  <si>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</si>
  <si>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</si>
  <si>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</si>
  <si>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</si>
  <si>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</si>
  <si>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</si>
  <si>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</si>
  <si>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</si>
  <si>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</si>
  <si>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</si>
  <si>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</si>
  <si>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</si>
  <si>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</si>
  <si>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</si>
  <si>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</si>
  <si>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</si>
  <si>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</si>
  <si>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</si>
  <si>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</si>
  <si>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</si>
  <si>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</si>
  <si>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</si>
  <si>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</si>
  <si>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</si>
  <si>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</si>
  <si>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</si>
  <si>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</si>
  <si>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</si>
  <si>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</si>
  <si>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</si>
  <si>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</si>
  <si>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</si>
  <si>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</si>
  <si>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</si>
  <si>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</si>
  <si>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</si>
  <si>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</si>
  <si>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</si>
  <si>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</si>
  <si>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</si>
  <si>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</si>
  <si>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</si>
  <si>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</si>
  <si>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</si>
  <si>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</si>
  <si>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</si>
  <si>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</si>
  <si>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</si>
  <si>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</si>
  <si>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</si>
  <si>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</si>
  <si>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</si>
  <si>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</si>
  <si>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</si>
  <si>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</si>
  <si>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</si>
  <si>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</si>
  <si>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</si>
  <si>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</si>
  <si>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</si>
  <si>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</si>
  <si>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</si>
  <si>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</si>
  <si>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</si>
  <si>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</si>
  <si>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</si>
  <si>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</si>
  <si>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</si>
  <si>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</si>
  <si>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</si>
  <si>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</si>
  <si>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</si>
  <si>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</si>
  <si>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</si>
  <si>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</si>
  <si>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</si>
  <si>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</si>
  <si>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</si>
  <si>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</si>
  <si>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</si>
  <si>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</si>
  <si>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</si>
  <si>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</si>
  <si>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</si>
  <si>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</si>
  <si>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</si>
  <si>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</si>
  <si>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</si>
  <si>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</si>
  <si>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</si>
  <si>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</si>
  <si>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</si>
  <si>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</si>
  <si>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</si>
  <si>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</si>
  <si>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</si>
  <si>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</si>
  <si>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</si>
  <si>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</si>
  <si>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</si>
  <si>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</si>
  <si>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</si>
  <si>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</si>
  <si>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</si>
  <si>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</si>
  <si>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</si>
  <si>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</si>
  <si>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</si>
  <si>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</si>
  <si>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</si>
  <si>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</si>
  <si>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</si>
  <si>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</si>
  <si>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</si>
  <si>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</si>
  <si>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</si>
  <si>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</si>
  <si>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</si>
  <si>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</si>
  <si>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</si>
  <si>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</si>
  <si>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</si>
  <si>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</si>
  <si>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</si>
  <si>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</si>
  <si>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</si>
  <si>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</si>
  <si>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</si>
  <si>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</si>
  <si>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</si>
  <si>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</si>
  <si>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</si>
  <si>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</si>
  <si>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</si>
  <si>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</si>
  <si>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</si>
  <si>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</si>
  <si>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</si>
  <si>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</si>
  <si>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</si>
  <si>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</si>
  <si>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</si>
  <si>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</si>
  <si>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</si>
  <si>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</si>
  <si>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</si>
  <si>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</si>
  <si>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</si>
  <si>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</si>
  <si>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</si>
  <si>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</si>
  <si>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</si>
  <si>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</si>
  <si>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</si>
  <si>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</si>
  <si>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</si>
  <si>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</si>
  <si>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</si>
  <si>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</si>
  <si>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</si>
  <si>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</si>
  <si>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</si>
  <si>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</si>
  <si>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</si>
  <si>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</si>
  <si>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</si>
  <si>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</si>
  <si>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</si>
  <si>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</si>
  <si>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</si>
  <si>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</si>
  <si>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</si>
  <si>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</si>
  <si>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</si>
  <si>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</si>
  <si>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</si>
  <si>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</si>
  <si>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</si>
  <si>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</si>
  <si>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</si>
  <si>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</si>
  <si>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</si>
  <si>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</si>
  <si>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</si>
  <si>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</si>
  <si>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</si>
  <si>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</si>
  <si>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</si>
  <si>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</si>
  <si>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</si>
  <si>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</si>
  <si>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</si>
  <si>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</si>
  <si>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</si>
  <si>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</si>
  <si>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</si>
  <si>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</si>
  <si>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</si>
  <si>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</si>
  <si>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</si>
  <si>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</si>
  <si>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</si>
  <si>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</si>
  <si>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</si>
  <si>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</si>
  <si>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</si>
  <si>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</si>
  <si>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</si>
  <si>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</si>
  <si>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</si>
  <si>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</si>
  <si>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</si>
  <si>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</si>
  <si>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</si>
  <si>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</si>
  <si>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</si>
  <si>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</si>
  <si>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</si>
  <si>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</si>
  <si>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</si>
  <si>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</si>
  <si>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</si>
  <si>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</si>
  <si>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</si>
  <si>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</si>
  <si>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</si>
  <si>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</si>
  <si>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</si>
  <si>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</si>
  <si>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</si>
  <si>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</si>
  <si>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</si>
  <si>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</si>
  <si>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</si>
  <si>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</si>
  <si>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</si>
  <si>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</si>
  <si>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</si>
  <si>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</si>
  <si>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</si>
  <si>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</si>
  <si>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</si>
  <si>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</si>
  <si>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</si>
  <si>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</si>
  <si>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</si>
  <si>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</si>
  <si>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</si>
  <si>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</si>
  <si>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</si>
  <si>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</si>
  <si>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</si>
  <si>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</si>
  <si>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</si>
  <si>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</si>
  <si>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</si>
  <si>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</si>
  <si>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</si>
  <si>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</si>
  <si>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</si>
  <si>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</si>
  <si>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</si>
  <si>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</si>
  <si>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</si>
  <si>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</si>
  <si>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</si>
  <si>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</si>
  <si>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</si>
  <si>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</si>
  <si>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</si>
  <si>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</si>
  <si>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</si>
  <si>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</si>
  <si>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</si>
  <si>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</si>
  <si>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</si>
  <si>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</si>
  <si>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</si>
  <si>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</si>
  <si>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</si>
  <si>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</si>
  <si>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</si>
  <si>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</si>
  <si>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</si>
  <si>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</si>
  <si>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</si>
  <si>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</si>
  <si>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</si>
  <si>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</si>
  <si>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</si>
  <si>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</si>
  <si>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</si>
  <si>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</si>
  <si>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</si>
  <si>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</si>
  <si>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</si>
  <si>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</si>
  <si>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</si>
  <si>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</si>
  <si>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</si>
  <si>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</si>
  <si>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</si>
  <si>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</si>
  <si>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</si>
  <si>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</si>
  <si>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</si>
  <si>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</si>
  <si>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</si>
  <si>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</si>
  <si>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</si>
  <si>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</si>
  <si>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</si>
  <si>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</si>
  <si>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</si>
  <si>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</si>
  <si>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</si>
  <si>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</si>
  <si>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</si>
  <si>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</si>
  <si>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</si>
  <si>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</si>
  <si>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</si>
  <si>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</si>
  <si>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</si>
  <si>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</si>
  <si>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</si>
  <si>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</si>
  <si>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</si>
  <si>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</si>
  <si>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</si>
  <si>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</si>
  <si>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</si>
  <si>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</si>
  <si>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</si>
  <si>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</si>
  <si>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</si>
  <si>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</si>
  <si>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</si>
  <si>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</si>
  <si>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</si>
  <si>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</si>
  <si>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</si>
  <si>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</si>
  <si>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</si>
  <si>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</si>
  <si>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</si>
  <si>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</si>
  <si>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</si>
  <si>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</si>
  <si>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</si>
  <si>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</si>
  <si>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</si>
  <si>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</si>
  <si>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</si>
  <si>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</si>
  <si>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</si>
  <si>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</si>
  <si>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</si>
  <si>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</si>
  <si>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</si>
  <si>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</si>
  <si>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</si>
  <si>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</si>
  <si>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</si>
  <si>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</si>
  <si>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</si>
  <si>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</si>
  <si>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</si>
  <si>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</si>
  <si>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</si>
  <si>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</si>
  <si>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</si>
  <si>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</si>
  <si>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</si>
  <si>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</si>
  <si>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</si>
  <si>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</si>
  <si>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</si>
  <si>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</si>
  <si>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</si>
  <si>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</si>
  <si>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</si>
  <si>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</si>
  <si>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</si>
  <si>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</si>
  <si>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</si>
  <si>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</si>
  <si>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</si>
  <si>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</si>
  <si>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</si>
  <si>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</si>
  <si>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</si>
  <si>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</si>
  <si>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</si>
  <si>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</si>
  <si>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</si>
  <si>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</si>
  <si>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</si>
  <si>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</si>
  <si>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</si>
  <si>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</si>
  <si>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</si>
  <si>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</si>
  <si>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</si>
  <si>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</si>
  <si>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</si>
  <si>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</si>
  <si>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</si>
  <si>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</si>
  <si>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</si>
  <si>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</si>
  <si>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</si>
  <si>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</si>
  <si>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</si>
  <si>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</si>
  <si>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</si>
  <si>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</si>
  <si>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</si>
  <si>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</si>
  <si>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</si>
  <si>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</si>
  <si>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</si>
  <si>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</si>
  <si>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</si>
  <si>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</si>
  <si>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</si>
  <si>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</si>
  <si>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</si>
  <si>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</si>
  <si>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</si>
  <si>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</si>
  <si>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</si>
  <si>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</si>
  <si>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</si>
  <si>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</si>
  <si>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</si>
  <si>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</si>
  <si>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</si>
  <si>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</si>
  <si>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</si>
  <si>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</si>
  <si>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</si>
  <si>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</si>
  <si>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</si>
  <si>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</si>
  <si>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</si>
  <si>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</si>
  <si>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</si>
  <si>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</si>
  <si>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</si>
  <si>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</si>
  <si>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</si>
  <si>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</si>
  <si>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</si>
  <si>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</si>
  <si>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</si>
  <si>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</si>
  <si>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</si>
  <si>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</si>
  <si>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</si>
  <si>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</si>
  <si>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</si>
  <si>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</si>
  <si>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</si>
  <si>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</si>
  <si>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</si>
  <si>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</si>
  <si>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</si>
  <si>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</si>
  <si>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</si>
  <si>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</si>
  <si>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</si>
  <si>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</si>
  <si>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</si>
  <si>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</si>
  <si>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</si>
  <si>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</si>
  <si>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</si>
  <si>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</si>
  <si>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</si>
  <si>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</si>
  <si>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</si>
  <si>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</si>
  <si>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</si>
  <si>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</si>
  <si>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</si>
  <si>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</si>
  <si>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</si>
  <si>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</si>
  <si>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</si>
  <si>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</si>
  <si>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</si>
  <si>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</si>
  <si>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</si>
  <si>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</si>
  <si>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</si>
  <si>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</si>
  <si>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</si>
  <si>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</si>
  <si>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</si>
  <si>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</si>
  <si>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</si>
  <si>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</si>
  <si>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</si>
  <si>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</si>
  <si>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</si>
  <si>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</si>
  <si>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</si>
  <si>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</si>
  <si>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</si>
  <si>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</si>
  <si>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</si>
  <si>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</si>
  <si>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</si>
  <si>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</si>
  <si>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</si>
  <si>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</si>
  <si>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</si>
  <si>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</si>
  <si>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</si>
  <si>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</si>
  <si>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</si>
  <si>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</si>
  <si>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</si>
  <si>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</si>
  <si>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</si>
  <si>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</si>
  <si>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</si>
  <si>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</si>
  <si>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</si>
  <si>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</si>
  <si>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</si>
  <si>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</si>
  <si>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</si>
  <si>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</si>
  <si>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</si>
  <si>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</si>
  <si>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</si>
  <si>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</si>
  <si>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</si>
  <si>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</si>
  <si>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</si>
  <si>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</si>
  <si>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</si>
  <si>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</si>
  <si>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</si>
  <si>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</si>
  <si>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</si>
  <si>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</si>
  <si>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</si>
  <si>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</si>
  <si>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</si>
  <si>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</si>
  <si>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</si>
  <si>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</si>
  <si>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</si>
  <si>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</si>
  <si>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</si>
  <si>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</si>
  <si>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</si>
  <si>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</si>
  <si>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</si>
  <si>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</si>
  <si>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</si>
  <si>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</si>
  <si>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</si>
  <si>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</si>
  <si>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</si>
  <si>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</si>
  <si>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</si>
  <si>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</si>
  <si>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</si>
  <si>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</si>
  <si>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</si>
  <si>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</si>
  <si>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</si>
  <si>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</si>
  <si>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</si>
  <si>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</si>
  <si>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</si>
  <si>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</si>
  <si>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</si>
  <si>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</si>
  <si>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</si>
  <si>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</si>
  <si>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</si>
  <si>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</si>
  <si>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</si>
  <si>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</si>
  <si>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</si>
  <si>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</si>
  <si>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</si>
  <si>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</si>
  <si>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</si>
  <si>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</si>
  <si>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</si>
  <si>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</si>
  <si>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</si>
  <si>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</si>
  <si>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</si>
  <si>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</si>
  <si>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</si>
  <si>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</si>
  <si>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</si>
  <si>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</si>
  <si>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</si>
  <si>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</si>
  <si>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</si>
  <si>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</si>
  <si>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</si>
  <si>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</si>
  <si>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</si>
  <si>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</si>
  <si>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</si>
  <si>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</si>
  <si>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</si>
  <si>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</si>
  <si>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</si>
  <si>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</si>
  <si>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</si>
  <si>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</si>
  <si>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</si>
  <si>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</si>
  <si>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</si>
  <si>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</si>
  <si>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</si>
  <si>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</si>
  <si>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</si>
  <si>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</si>
  <si>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</si>
  <si>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</si>
  <si>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</si>
  <si>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</si>
  <si>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</si>
  <si>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</si>
  <si>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</si>
  <si>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</si>
  <si>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</si>
  <si>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</si>
  <si>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</si>
  <si>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</si>
  <si>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</si>
  <si>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</si>
  <si>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</si>
  <si>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</si>
  <si>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</si>
  <si>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</si>
  <si>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</si>
  <si>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</si>
  <si>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</si>
  <si>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</si>
  <si>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</si>
  <si>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</si>
  <si>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</si>
  <si>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</si>
  <si>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</si>
  <si>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</si>
  <si>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</si>
  <si>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</si>
  <si>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</si>
  <si>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</si>
  <si>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</si>
  <si>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</si>
  <si>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</si>
  <si>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</si>
  <si>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</si>
  <si>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</si>
  <si>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</si>
  <si>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</si>
  <si>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</si>
  <si>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</si>
  <si>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</si>
  <si>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</si>
  <si>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</si>
  <si>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</si>
  <si>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</si>
  <si>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</si>
  <si>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</si>
  <si>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</si>
  <si>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</si>
  <si>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</si>
  <si>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</si>
  <si>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</si>
  <si>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</si>
  <si>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</si>
  <si>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</si>
  <si>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</si>
  <si>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</si>
  <si>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</si>
  <si>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</si>
  <si>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</si>
  <si>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</si>
  <si>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</si>
  <si>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</si>
  <si>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</si>
  <si>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</si>
  <si>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</si>
  <si>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</si>
  <si>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</si>
  <si>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</si>
  <si>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</si>
  <si>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</si>
  <si>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</si>
  <si>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</si>
  <si>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</si>
  <si>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</si>
  <si>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</si>
  <si>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</si>
  <si>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</si>
  <si>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</si>
  <si>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</si>
  <si>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</si>
  <si>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</si>
  <si>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</si>
  <si>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</si>
  <si>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</si>
  <si>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</si>
  <si>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</si>
  <si>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</si>
  <si>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</si>
  <si>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</si>
  <si>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</si>
  <si>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</si>
  <si>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</si>
  <si>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</si>
  <si>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</si>
  <si>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</si>
  <si>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</si>
  <si>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</si>
  <si>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</si>
  <si>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</si>
  <si>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</si>
  <si>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</si>
  <si>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</si>
  <si>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</si>
  <si>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</si>
  <si>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</si>
  <si>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</si>
  <si>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</si>
  <si>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</si>
  <si>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</si>
  <si>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</si>
  <si>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</si>
  <si>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</si>
  <si>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</si>
  <si>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</si>
  <si>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</si>
  <si>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</si>
  <si>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</si>
  <si>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</si>
  <si>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</si>
  <si>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</si>
  <si>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</si>
  <si>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</si>
  <si>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</si>
  <si>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</si>
  <si>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</si>
  <si>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</si>
  <si>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</si>
  <si>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</si>
  <si>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</si>
  <si>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</si>
  <si>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</si>
  <si>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</si>
  <si>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</si>
  <si>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</si>
  <si>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</si>
  <si>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</si>
  <si>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</si>
  <si>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</si>
  <si>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</si>
  <si>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</si>
  <si>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</si>
  <si>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</si>
  <si>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</si>
  <si>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</si>
  <si>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</si>
  <si>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</si>
  <si>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</si>
  <si>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</si>
  <si>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</si>
  <si>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</si>
  <si>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</si>
  <si>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</si>
  <si>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</si>
  <si>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</si>
  <si>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</si>
  <si>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</si>
  <si>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</si>
  <si>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</si>
  <si>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</si>
  <si>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</si>
  <si>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</si>
  <si>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</si>
  <si>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</si>
  <si>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</si>
  <si>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</si>
  <si>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</si>
  <si>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</si>
  <si>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</si>
  <si>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</si>
  <si>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</si>
  <si>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</si>
  <si>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</si>
  <si>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</si>
  <si>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</si>
  <si>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</si>
  <si>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</si>
  <si>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</si>
  <si>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</si>
  <si>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</si>
  <si>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</si>
  <si>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</si>
  <si>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</si>
  <si>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</si>
  <si>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</si>
  <si>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</si>
  <si>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</si>
  <si>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</si>
  <si>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</si>
  <si>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</si>
  <si>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</si>
  <si>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</si>
  <si>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</si>
  <si>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</si>
  <si>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</si>
  <si>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</si>
  <si>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</si>
  <si>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</si>
  <si>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</si>
  <si>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</si>
  <si>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</si>
  <si>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</si>
  <si>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</si>
  <si>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</si>
  <si>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</si>
  <si>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</si>
  <si>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</si>
  <si>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</si>
  <si>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</si>
  <si>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</si>
  <si>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</si>
  <si>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</si>
  <si>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</si>
  <si>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</si>
  <si>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</si>
  <si>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</si>
  <si>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</si>
  <si>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</si>
  <si>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</si>
  <si>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</si>
  <si>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</si>
  <si>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</si>
  <si>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</si>
  <si>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</si>
  <si>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</si>
  <si>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</si>
  <si>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</si>
  <si>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</si>
  <si>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</si>
  <si>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</si>
  <si>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</si>
  <si>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</si>
  <si>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</si>
  <si>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</si>
  <si>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</si>
  <si>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</si>
  <si>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</si>
  <si>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</si>
  <si>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</si>
  <si>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</si>
  <si>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</si>
  <si>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</si>
  <si>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</si>
  <si>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</si>
  <si>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</si>
  <si>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</si>
  <si>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</si>
  <si>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</si>
  <si>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</si>
  <si>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</si>
  <si>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</si>
  <si>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</si>
  <si>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</si>
  <si>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</si>
  <si>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</si>
  <si>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</si>
  <si>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</si>
  <si>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</si>
  <si>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</si>
  <si>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</si>
  <si>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</si>
  <si>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</si>
  <si>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</si>
  <si>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</si>
  <si>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</si>
  <si>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</si>
  <si>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</si>
  <si>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</si>
  <si>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</si>
  <si>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</si>
  <si>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</si>
  <si>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</si>
  <si>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</si>
  <si>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</si>
  <si>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</si>
  <si>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</si>
  <si>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</si>
  <si>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</si>
  <si>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</si>
  <si>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</si>
  <si>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</si>
  <si>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</si>
  <si>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</si>
  <si>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</si>
  <si>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</si>
  <si>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</si>
  <si>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</si>
  <si>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</si>
  <si>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</si>
  <si>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</si>
  <si>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</si>
  <si>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</si>
  <si>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</si>
  <si>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</si>
  <si>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</si>
  <si>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</si>
  <si>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</si>
  <si>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</si>
  <si>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</si>
  <si>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</si>
  <si>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</si>
  <si>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</si>
  <si>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</si>
  <si>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</si>
  <si>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</si>
  <si>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</si>
  <si>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</si>
  <si>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</si>
  <si>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</si>
  <si>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</si>
  <si>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</si>
  <si>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</si>
  <si>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</si>
  <si>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</si>
  <si>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</si>
  <si>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</si>
  <si>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</si>
  <si>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</si>
  <si>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</si>
  <si>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</si>
  <si>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</si>
  <si>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</si>
  <si>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</si>
  <si>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</si>
  <si>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</si>
  <si>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</si>
  <si>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</si>
  <si>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</si>
  <si>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</si>
  <si>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</si>
  <si>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</si>
  <si>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</si>
  <si>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</si>
  <si>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</si>
  <si>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</si>
  <si>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</si>
  <si>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</si>
  <si>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</si>
  <si>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</si>
  <si>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</si>
  <si>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</si>
  <si>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</si>
  <si>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</si>
  <si>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</si>
  <si>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</si>
  <si>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</si>
  <si>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</si>
  <si>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</si>
  <si>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</si>
  <si>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</si>
  <si>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</si>
  <si>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</si>
  <si>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</si>
  <si>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</si>
  <si>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</si>
  <si>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</si>
  <si>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</si>
  <si>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</si>
  <si>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</si>
  <si>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</si>
  <si>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</si>
  <si>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</si>
  <si>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</si>
  <si>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</si>
  <si>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</si>
  <si>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</si>
  <si>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</si>
  <si>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</si>
  <si>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</si>
  <si>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</si>
  <si>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</si>
  <si>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</si>
  <si>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</si>
  <si>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</si>
  <si>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</si>
  <si>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</si>
  <si>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</si>
  <si>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</si>
  <si>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</si>
  <si>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</si>
  <si>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</si>
  <si>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</si>
  <si>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</si>
  <si>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</si>
  <si>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</si>
  <si>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</si>
  <si>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</si>
  <si>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</si>
  <si>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</si>
  <si>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</si>
  <si>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</si>
  <si>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</si>
  <si>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</si>
  <si>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</si>
  <si>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</si>
  <si>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</si>
  <si>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</si>
  <si>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</si>
  <si>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</si>
  <si>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</si>
  <si>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</si>
  <si>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</si>
  <si>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</si>
  <si>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</si>
  <si>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</si>
  <si>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</si>
  <si>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</si>
  <si>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</si>
  <si>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</si>
  <si>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</si>
  <si>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</si>
  <si>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</si>
  <si>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</si>
  <si>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</si>
  <si>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</si>
  <si>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</si>
  <si>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</si>
  <si>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</si>
  <si>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</si>
  <si>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</si>
  <si>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</si>
  <si>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</si>
  <si>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</si>
  <si>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</si>
  <si>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</si>
  <si>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</si>
  <si>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</si>
  <si>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</si>
  <si>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</si>
  <si>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</si>
  <si>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</si>
  <si>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</si>
  <si>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</si>
  <si>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</si>
  <si>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</si>
  <si>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</si>
  <si>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</si>
  <si>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</si>
  <si>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</si>
  <si>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</si>
  <si>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</si>
  <si>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</si>
  <si>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</si>
  <si>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</si>
  <si>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</si>
  <si>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</si>
  <si>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</si>
  <si>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</si>
  <si>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</si>
  <si>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</si>
  <si>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</si>
  <si>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</si>
  <si>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</si>
  <si>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</si>
  <si>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</si>
  <si>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</si>
  <si>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</si>
  <si>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</si>
  <si>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</si>
  <si>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</si>
  <si>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</si>
  <si>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</si>
  <si>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</si>
  <si>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</si>
  <si>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</si>
  <si>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</si>
  <si>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</si>
  <si>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</si>
  <si>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</si>
  <si>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</si>
  <si>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</si>
  <si>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</si>
  <si>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</si>
  <si>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</si>
  <si>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</si>
  <si>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</si>
  <si>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</si>
  <si>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</si>
  <si>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</si>
  <si>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</si>
  <si>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</si>
  <si>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</si>
  <si>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</si>
  <si>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</si>
  <si>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</si>
  <si>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</si>
  <si>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</si>
  <si>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</si>
  <si>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</si>
  <si>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</si>
  <si>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</si>
  <si>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</si>
  <si>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</si>
  <si>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</si>
  <si>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</si>
  <si>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</si>
  <si>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</si>
  <si>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</si>
  <si>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</si>
  <si>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</si>
  <si>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</si>
  <si>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</si>
  <si>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</si>
  <si>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</si>
  <si>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</si>
  <si>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</si>
  <si>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</si>
  <si>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</si>
  <si>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</si>
  <si>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</si>
  <si>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</si>
  <si>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</si>
  <si>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</si>
  <si>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</si>
  <si>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</si>
  <si>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</si>
  <si>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</si>
  <si>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</si>
  <si>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</si>
  <si>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</si>
  <si>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</si>
  <si>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</si>
  <si>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</si>
  <si>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</si>
  <si>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</si>
  <si>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</si>
  <si>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</si>
  <si>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</si>
  <si>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</si>
  <si>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</si>
  <si>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</si>
  <si>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</si>
  <si>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</si>
  <si>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</si>
  <si>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</si>
  <si>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</si>
  <si>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</si>
  <si>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</si>
  <si>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</si>
  <si>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</si>
  <si>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</si>
  <si>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</si>
  <si>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</si>
  <si>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</si>
  <si>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</si>
  <si>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</si>
  <si>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</si>
  <si>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</si>
  <si>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</si>
  <si>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</si>
  <si>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</si>
  <si>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</si>
  <si>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</si>
  <si>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</si>
  <si>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</si>
  <si>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</si>
  <si>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</si>
  <si>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</si>
  <si>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</si>
  <si>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</si>
  <si>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</si>
  <si>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</si>
  <si>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</si>
  <si>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</si>
  <si>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</si>
  <si>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</si>
  <si>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</si>
  <si>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</si>
  <si>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</si>
  <si>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</si>
  <si>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</si>
  <si>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</si>
  <si>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</si>
  <si>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</si>
  <si>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</si>
  <si>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</si>
  <si>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</si>
  <si>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</si>
  <si>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</si>
  <si>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</si>
  <si>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</si>
  <si>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</si>
  <si>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</si>
  <si>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</si>
  <si>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</si>
  <si>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</si>
  <si>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</si>
  <si>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</si>
  <si>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</si>
  <si>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</si>
  <si>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</si>
  <si>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</si>
  <si>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</si>
  <si>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</si>
  <si>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</si>
  <si>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</si>
  <si>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</si>
  <si>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</si>
  <si>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</si>
  <si>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</si>
  <si>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</si>
  <si>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</si>
  <si>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</si>
  <si>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</si>
  <si>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</si>
  <si>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</si>
  <si>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</si>
  <si>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</si>
  <si>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</si>
  <si>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</si>
  <si>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</si>
  <si>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</si>
  <si>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</si>
  <si>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</si>
  <si>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</si>
  <si>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</si>
  <si>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</si>
  <si>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</si>
  <si>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</si>
  <si>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</si>
  <si>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</si>
  <si>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</si>
  <si>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</si>
  <si>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</si>
  <si>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</si>
  <si>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</si>
  <si>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</si>
  <si>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</si>
  <si>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</si>
  <si>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</si>
  <si>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</si>
  <si>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</si>
  <si>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</si>
  <si>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</si>
  <si>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</si>
  <si>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</si>
  <si>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</si>
  <si>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</si>
  <si>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</si>
  <si>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</si>
  <si>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</si>
  <si>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</si>
  <si>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</si>
  <si>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</si>
  <si>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</si>
  <si>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</si>
  <si>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</si>
  <si>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</si>
  <si>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</si>
  <si>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</si>
  <si>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</si>
  <si>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</si>
  <si>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</si>
  <si>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</si>
  <si>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</si>
  <si>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</si>
  <si>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</si>
  <si>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</si>
  <si>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</si>
  <si>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</si>
  <si>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</si>
  <si>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</si>
  <si>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</si>
  <si>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</si>
  <si>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</si>
  <si>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</si>
  <si>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</si>
  <si>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</si>
  <si>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</si>
  <si>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</si>
  <si>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</si>
  <si>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</si>
  <si>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</si>
  <si>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</si>
  <si>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</si>
  <si>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</si>
  <si>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</si>
  <si>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</si>
  <si>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</si>
  <si>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</si>
  <si>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</si>
  <si>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</si>
  <si>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</si>
  <si>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</si>
  <si>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</si>
  <si>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</si>
  <si>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</si>
  <si>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</si>
  <si>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</si>
  <si>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</si>
  <si>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</si>
  <si>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</si>
  <si>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</si>
  <si>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</si>
  <si>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</si>
  <si>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</si>
  <si>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</si>
  <si>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</si>
  <si>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</si>
  <si>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</si>
  <si>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</si>
  <si>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</si>
  <si>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</si>
  <si>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</si>
  <si>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</si>
  <si>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</si>
  <si>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</si>
  <si>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</si>
  <si>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</si>
  <si>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</si>
  <si>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</si>
  <si>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</si>
  <si>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</si>
  <si>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</si>
  <si>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</si>
  <si>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</si>
  <si>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</si>
  <si>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</si>
  <si>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</si>
  <si>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</si>
  <si>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</si>
  <si>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</si>
  <si>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</si>
  <si>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</si>
  <si>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</si>
  <si>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</si>
  <si>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</si>
  <si>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</si>
  <si>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</si>
  <si>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</si>
  <si>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</si>
  <si>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</si>
  <si>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</si>
  <si>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</si>
  <si>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</si>
  <si>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</si>
  <si>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</si>
  <si>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</si>
  <si>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</si>
  <si>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</si>
  <si>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</si>
  <si>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</si>
  <si>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</si>
  <si>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</si>
  <si>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</si>
  <si>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</si>
  <si>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</si>
  <si>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</si>
  <si>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</si>
  <si>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</si>
  <si>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</si>
  <si>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</si>
  <si>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</si>
  <si>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</si>
  <si>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</si>
  <si>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</si>
  <si>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</si>
  <si>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</si>
  <si>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</si>
  <si>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</si>
  <si>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</si>
  <si>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</si>
  <si>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</si>
  <si>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</si>
  <si>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</si>
  <si>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</si>
  <si>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</si>
  <si>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</si>
  <si>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</si>
  <si>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</si>
  <si>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</si>
  <si>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</si>
  <si>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</si>
  <si>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</si>
  <si>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</si>
  <si>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</si>
  <si>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</si>
  <si>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</si>
  <si>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</si>
  <si>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</si>
  <si>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</si>
  <si>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</si>
  <si>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</si>
  <si>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</si>
  <si>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</si>
  <si>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</si>
  <si>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</si>
  <si>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</si>
  <si>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</si>
  <si>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</si>
  <si>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</si>
  <si>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</si>
  <si>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</si>
  <si>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</si>
  <si>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</si>
  <si>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</si>
  <si>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</si>
  <si>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</si>
  <si>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</si>
  <si>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</si>
  <si>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</si>
  <si>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</si>
  <si>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</si>
  <si>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</si>
  <si>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</si>
  <si>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</si>
  <si>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</si>
  <si>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</si>
  <si>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</si>
  <si>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</si>
  <si>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</si>
  <si>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</si>
  <si>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</si>
  <si>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</si>
  <si>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</si>
  <si>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</si>
  <si>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</si>
  <si>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</si>
  <si>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</si>
  <si>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</si>
  <si>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</si>
  <si>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</si>
  <si>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</si>
  <si>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</si>
  <si>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</si>
  <si>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</si>
  <si>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</si>
  <si>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</si>
  <si>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</si>
  <si>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</si>
  <si>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</si>
  <si>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</si>
  <si>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</si>
  <si>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</si>
  <si>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</si>
  <si>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</si>
  <si>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</si>
  <si>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</si>
  <si>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</si>
  <si>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</si>
  <si>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</si>
  <si>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</si>
  <si>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</si>
  <si>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</si>
  <si>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</si>
  <si>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</si>
  <si>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</si>
  <si>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</si>
  <si>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</si>
  <si>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</si>
  <si>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</si>
  <si>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</si>
  <si>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</si>
  <si>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</si>
  <si>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</si>
  <si>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</si>
  <si>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</si>
  <si>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</si>
  <si>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</si>
  <si>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</si>
  <si>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</si>
  <si>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</si>
  <si>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</si>
  <si>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</si>
  <si>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</si>
  <si>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</si>
  <si>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</si>
  <si>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</si>
  <si>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</si>
  <si>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</si>
  <si>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</si>
  <si>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</si>
  <si>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</si>
  <si>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</si>
  <si>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</si>
  <si>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</si>
  <si>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</si>
  <si>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</si>
  <si>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</si>
  <si>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</si>
  <si>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</si>
  <si>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</si>
  <si>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</si>
  <si>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</si>
  <si>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</si>
  <si>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</si>
  <si>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</si>
  <si>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</si>
  <si>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</si>
  <si>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</si>
  <si>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</si>
  <si>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</si>
  <si>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</si>
  <si>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</si>
  <si>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</si>
  <si>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</si>
  <si>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</si>
  <si>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</si>
  <si>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</si>
  <si>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</si>
  <si>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</si>
  <si>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</si>
  <si>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</si>
  <si>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</si>
  <si>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</si>
  <si>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</si>
  <si>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</si>
  <si>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</si>
  <si>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</si>
  <si>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</si>
  <si>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</si>
  <si>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</si>
  <si>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</si>
  <si>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</si>
  <si>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</si>
  <si>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</si>
  <si>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</si>
  <si>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</si>
  <si>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</si>
  <si>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</si>
  <si>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</si>
  <si>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</si>
  <si>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</si>
  <si>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</si>
  <si>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</si>
  <si>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</si>
  <si>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</si>
  <si>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</si>
  <si>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</si>
  <si>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</si>
  <si>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</si>
  <si>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</si>
  <si>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</si>
  <si>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</si>
  <si>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</si>
  <si>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</si>
  <si>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</si>
  <si>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</si>
  <si>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</si>
  <si>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</si>
  <si>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</si>
  <si>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</si>
  <si>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</si>
  <si>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</si>
  <si>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</si>
  <si>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</si>
  <si>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</si>
  <si>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</si>
  <si>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</si>
  <si>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</si>
  <si>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</si>
  <si>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</si>
  <si>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</si>
  <si>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</si>
  <si>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</si>
  <si>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</si>
  <si>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</si>
  <si>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</si>
  <si>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</si>
  <si>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</si>
  <si>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</si>
  <si>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</si>
  <si>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</si>
  <si>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</si>
  <si>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</si>
  <si>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</si>
  <si>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</si>
  <si>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</si>
  <si>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</si>
  <si>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</si>
  <si>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</si>
  <si>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</si>
  <si>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</si>
  <si>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</si>
  <si>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</si>
  <si>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</si>
  <si>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</si>
  <si>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</si>
  <si>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</si>
  <si>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</si>
  <si>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</si>
  <si>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</si>
  <si>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</si>
  <si>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</si>
  <si>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</si>
  <si>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</si>
  <si>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</si>
  <si>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</si>
  <si>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</si>
  <si>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</si>
  <si>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</si>
  <si>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</si>
  <si>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</si>
  <si>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</si>
  <si>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</si>
  <si>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</si>
  <si>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</si>
  <si>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</si>
  <si>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</si>
  <si>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</si>
  <si>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</si>
  <si>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</si>
  <si>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</si>
  <si>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</si>
  <si>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</si>
  <si>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</si>
  <si>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</si>
  <si>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</si>
  <si>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</si>
  <si>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</si>
  <si>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</si>
  <si>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</si>
  <si>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</si>
  <si>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</si>
  <si>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</si>
  <si>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</si>
  <si>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</si>
  <si>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</si>
  <si>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</si>
  <si>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</si>
  <si>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</si>
  <si>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</si>
  <si>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</si>
  <si>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</si>
  <si>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</si>
  <si>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</si>
  <si>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</si>
  <si>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</si>
  <si>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</si>
  <si>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</si>
  <si>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</si>
  <si>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</si>
  <si>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</si>
  <si>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</si>
  <si>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</si>
  <si>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</si>
  <si>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</si>
  <si>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</si>
  <si>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</si>
  <si>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</si>
  <si>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</si>
  <si>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</si>
  <si>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</si>
  <si>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</si>
  <si>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</si>
  <si>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</si>
  <si>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</si>
  <si>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</si>
  <si>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</si>
  <si>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</si>
  <si>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</si>
  <si>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</si>
  <si>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</si>
  <si>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</si>
  <si>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</si>
  <si>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</si>
  <si>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</si>
  <si>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</si>
  <si>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</si>
  <si>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</si>
  <si>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</si>
  <si>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</si>
  <si>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</si>
  <si>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</si>
  <si>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</si>
  <si>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</si>
  <si>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</si>
  <si>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</si>
  <si>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</si>
  <si>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</si>
  <si>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</si>
  <si>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</si>
  <si>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</si>
  <si>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</si>
  <si>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</si>
  <si>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</si>
  <si>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</si>
  <si>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</si>
  <si>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</si>
  <si>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</si>
  <si>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</si>
  <si>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</si>
  <si>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</si>
  <si>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</si>
  <si>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</si>
  <si>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</si>
  <si>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</si>
  <si>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</si>
  <si>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</si>
  <si>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</si>
  <si>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</si>
  <si>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</si>
  <si>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</si>
  <si>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</si>
  <si>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</si>
  <si>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</si>
  <si>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</si>
  <si>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</si>
  <si>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</si>
  <si>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</si>
  <si>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</si>
  <si>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</si>
  <si>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</si>
  <si>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</si>
  <si>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</si>
  <si>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</si>
  <si>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</si>
  <si>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</si>
  <si>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</si>
  <si>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</si>
  <si>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</si>
  <si>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</si>
  <si>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</si>
  <si>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</si>
  <si>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</si>
  <si>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</si>
  <si>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</si>
  <si>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</si>
  <si>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</si>
  <si>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</si>
  <si>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</si>
  <si>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</si>
  <si>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</si>
  <si>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</si>
  <si>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</si>
  <si>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</si>
  <si>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</si>
  <si>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</si>
  <si>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</si>
  <si>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</si>
  <si>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</si>
  <si>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</si>
  <si>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</si>
  <si>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</si>
  <si>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</si>
  <si>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</si>
  <si>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</si>
  <si>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</si>
  <si>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</si>
  <si>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</si>
  <si>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</si>
  <si>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</si>
  <si>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</si>
  <si>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</si>
  <si>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</si>
  <si>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</si>
  <si>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</si>
  <si>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</si>
  <si>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</si>
  <si>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</si>
  <si>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</si>
  <si>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</si>
  <si>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</si>
  <si>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</si>
  <si>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</si>
  <si>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</si>
  <si>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</si>
  <si>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</si>
  <si>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</si>
  <si>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</si>
  <si>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</si>
  <si>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</si>
  <si>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</si>
  <si>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</si>
  <si>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</si>
  <si>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</si>
  <si>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</si>
  <si>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</si>
  <si>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</si>
  <si>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</si>
  <si>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</si>
  <si>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</si>
  <si>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</si>
  <si>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</si>
  <si>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</si>
  <si>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</si>
  <si>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</si>
  <si>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</si>
  <si>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</si>
  <si>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</si>
  <si>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</si>
  <si>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</si>
  <si>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</si>
  <si>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</si>
  <si>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</si>
  <si>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</si>
  <si>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</si>
  <si>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</si>
  <si>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</si>
  <si>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</si>
  <si>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</si>
  <si>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</si>
  <si>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</si>
  <si>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</si>
  <si>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</si>
  <si>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</si>
  <si>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</si>
  <si>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</si>
  <si>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</si>
  <si>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</si>
  <si>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</si>
  <si>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</si>
  <si>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</si>
  <si>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</si>
  <si>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</si>
  <si>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</si>
  <si>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</si>
  <si>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</si>
  <si>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</si>
  <si>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</si>
  <si>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</si>
  <si>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</si>
  <si>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</si>
  <si>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</si>
  <si>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</si>
  <si>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</si>
  <si>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</si>
  <si>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</si>
  <si>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</si>
  <si>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</si>
  <si>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</si>
  <si>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</si>
  <si>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</si>
  <si>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</si>
  <si>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</si>
  <si>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</si>
  <si>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</si>
  <si>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</si>
  <si>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</si>
  <si>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</si>
  <si>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</si>
  <si>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</si>
  <si>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</si>
  <si>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</si>
  <si>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</si>
  <si>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</si>
  <si>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</si>
  <si>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</si>
  <si>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</si>
  <si>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</si>
  <si>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</si>
  <si>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</si>
  <si>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</si>
  <si>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</si>
  <si>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</si>
  <si>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</si>
  <si>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</si>
  <si>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</si>
  <si>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</si>
  <si>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</si>
  <si>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</si>
  <si>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</si>
  <si>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</si>
  <si>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</si>
  <si>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</si>
  <si>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</si>
  <si>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</si>
  <si>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</si>
  <si>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</si>
  <si>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</si>
  <si>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</si>
  <si>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</si>
  <si>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</si>
  <si>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</si>
  <si>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</si>
  <si>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</si>
  <si>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</si>
  <si>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</si>
  <si>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</si>
  <si>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</si>
  <si>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</si>
  <si>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</si>
  <si>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</si>
  <si>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</si>
  <si>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</si>
  <si>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</si>
  <si>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</si>
  <si>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</si>
  <si>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</si>
  <si>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</si>
  <si>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</si>
  <si>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</si>
  <si>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</si>
  <si>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</si>
  <si>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</si>
  <si>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</si>
  <si>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</si>
  <si>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</si>
  <si>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</si>
  <si>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</si>
  <si>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</si>
  <si>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</si>
  <si>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</si>
  <si>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</si>
  <si>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</si>
  <si>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</si>
  <si>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</si>
  <si>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</si>
  <si>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</si>
  <si>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</si>
  <si>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</si>
  <si>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</si>
  <si>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</si>
  <si>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</si>
  <si>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</si>
  <si>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</si>
  <si>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</si>
  <si>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</si>
  <si>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</si>
  <si>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</si>
  <si>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</si>
  <si>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</si>
  <si>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</si>
  <si>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</si>
  <si>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</si>
  <si>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</si>
  <si>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</si>
  <si>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</si>
  <si>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</si>
  <si>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</si>
  <si>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</si>
  <si>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</si>
  <si>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</si>
  <si>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</si>
  <si>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</si>
  <si>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</si>
  <si>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</si>
  <si>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</si>
  <si>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</si>
  <si>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</si>
  <si>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</si>
  <si>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</si>
  <si>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</si>
  <si>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</si>
  <si>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</si>
  <si>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</si>
  <si>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</si>
  <si>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</si>
  <si>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</si>
  <si>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</si>
  <si>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</si>
  <si>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</si>
  <si>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</si>
  <si>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</si>
  <si>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</si>
  <si>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</si>
  <si>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</si>
  <si>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</si>
  <si>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</si>
  <si>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</si>
  <si>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</si>
  <si>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</si>
  <si>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</si>
  <si>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</si>
  <si>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</si>
  <si>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</si>
  <si>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</si>
  <si>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</si>
  <si>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</si>
  <si>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</si>
  <si>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</si>
  <si>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</si>
  <si>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</si>
  <si>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</si>
  <si>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</si>
  <si>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</si>
  <si>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</si>
  <si>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</si>
  <si>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</si>
  <si>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</si>
  <si>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</si>
  <si>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</si>
  <si>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</si>
  <si>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</si>
  <si>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</si>
  <si>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</si>
  <si>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</si>
  <si>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</si>
  <si>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</si>
  <si>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</si>
  <si>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</si>
  <si>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</si>
  <si>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</si>
  <si>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</si>
  <si>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</si>
  <si>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</si>
  <si>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</si>
  <si>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</si>
  <si>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</si>
  <si>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</si>
  <si>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</si>
  <si>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</si>
  <si>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</si>
  <si>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</si>
  <si>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</si>
  <si>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</si>
  <si>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</si>
  <si>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</si>
  <si>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</si>
  <si>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</si>
  <si>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</si>
  <si>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</si>
  <si>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</si>
  <si>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</si>
  <si>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</si>
  <si>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</si>
  <si>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</si>
  <si>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</si>
  <si>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</si>
  <si>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</si>
  <si>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</si>
  <si>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</si>
  <si>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</si>
  <si>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</si>
  <si>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</si>
  <si>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</si>
  <si>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</si>
  <si>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</si>
  <si>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</si>
  <si>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</si>
  <si>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</si>
  <si>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</si>
  <si>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</si>
  <si>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</si>
  <si>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</si>
  <si>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</si>
  <si>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</si>
  <si>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</si>
  <si>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</si>
  <si>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</si>
  <si>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</si>
  <si>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</si>
  <si>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</si>
  <si>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</si>
  <si>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</si>
  <si>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</si>
  <si>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</si>
  <si>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</si>
  <si>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</si>
  <si>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</si>
  <si>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</si>
  <si>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</si>
  <si>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</si>
  <si>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</si>
  <si>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</si>
  <si>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</si>
  <si>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</si>
  <si>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</si>
  <si>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</si>
  <si>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</si>
  <si>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</si>
  <si>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</si>
  <si>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</si>
  <si>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</si>
  <si>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</si>
  <si>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</si>
  <si>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</si>
  <si>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</si>
  <si>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</si>
  <si>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</si>
  <si>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</si>
  <si>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</si>
  <si>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</si>
  <si>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</si>
  <si>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</si>
  <si>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</si>
  <si>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</si>
  <si>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</si>
  <si>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</si>
  <si>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</si>
  <si>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</si>
  <si>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</si>
  <si>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</si>
  <si>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</si>
  <si>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</si>
  <si>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</si>
  <si>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</si>
  <si>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</si>
  <si>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</si>
  <si>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</si>
  <si>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</si>
  <si>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</si>
  <si>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</si>
  <si>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</si>
  <si>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</si>
  <si>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</si>
  <si>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</si>
  <si>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</si>
  <si>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</si>
  <si>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</si>
  <si>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</si>
  <si>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</si>
  <si>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</si>
  <si>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</si>
  <si>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</si>
  <si>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</si>
  <si>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</si>
  <si>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</si>
  <si>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</si>
  <si>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</si>
  <si>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</si>
  <si>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</si>
  <si>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</si>
  <si>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</si>
  <si>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</si>
  <si>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</si>
  <si>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</si>
  <si>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</si>
  <si>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</si>
  <si>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</si>
  <si>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</si>
  <si>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</si>
  <si>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</si>
  <si>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</si>
  <si>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</si>
  <si>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</si>
  <si>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</si>
  <si>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</si>
  <si>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</si>
  <si>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</si>
  <si>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</si>
  <si>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</si>
  <si>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</si>
  <si>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</si>
  <si>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</si>
  <si>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</si>
  <si>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</si>
  <si>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</si>
  <si>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</si>
  <si>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</si>
  <si>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</si>
  <si>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</si>
  <si>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</si>
  <si>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</si>
  <si>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</si>
  <si>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</si>
  <si>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</si>
  <si>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</si>
  <si>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</si>
  <si>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</si>
  <si>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</si>
  <si>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</si>
  <si>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</si>
  <si>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</si>
  <si>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</si>
  <si>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</si>
  <si>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</si>
  <si>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</si>
  <si>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</si>
  <si>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</si>
  <si>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</si>
  <si>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</si>
  <si>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</si>
  <si>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</si>
  <si>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</si>
  <si>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</si>
  <si>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</si>
  <si>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</si>
  <si>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</si>
  <si>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</si>
  <si>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</si>
  <si>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</si>
  <si>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</si>
  <si>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</si>
  <si>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</si>
  <si>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</si>
  <si>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</si>
  <si>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</si>
  <si>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</si>
  <si>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</si>
  <si>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</si>
  <si>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</si>
  <si>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</si>
  <si>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</si>
  <si>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</si>
  <si>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</si>
  <si>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</si>
  <si>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</si>
  <si>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</si>
  <si>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</si>
  <si>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</si>
  <si>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</si>
  <si>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</si>
  <si>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</si>
  <si>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</si>
  <si>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</si>
  <si>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</si>
  <si>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</si>
  <si>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</si>
  <si>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</si>
  <si>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</si>
  <si>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</si>
  <si>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</si>
  <si>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</si>
  <si>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</si>
  <si>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</si>
  <si>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</si>
  <si>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</si>
  <si>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</si>
  <si>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</si>
  <si>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</si>
  <si>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</si>
  <si>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</si>
  <si>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</si>
  <si>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</si>
  <si>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</si>
  <si>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</si>
  <si>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</si>
  <si>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</si>
  <si>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</si>
  <si>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</si>
  <si>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</si>
  <si>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</si>
  <si>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</si>
  <si>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</si>
  <si>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</si>
  <si>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</si>
  <si>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</si>
  <si>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</si>
  <si>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</si>
  <si>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</si>
  <si>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</si>
  <si>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</si>
  <si>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</si>
  <si>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</si>
  <si>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</si>
  <si>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</si>
  <si>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</si>
  <si>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</si>
  <si>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</si>
  <si>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</si>
  <si>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</si>
  <si>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</si>
  <si>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</si>
  <si>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</si>
  <si>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</si>
  <si>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</si>
  <si>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</si>
  <si>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</si>
  <si>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</si>
  <si>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</si>
  <si>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</si>
  <si>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</si>
  <si>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</si>
  <si>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</si>
  <si>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</si>
  <si>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</si>
  <si>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</si>
  <si>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</si>
  <si>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</si>
  <si>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</si>
  <si>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</si>
  <si>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</si>
  <si>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</si>
  <si>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</si>
  <si>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</si>
  <si>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</si>
  <si>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</si>
  <si>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</si>
  <si>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</si>
  <si>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</si>
  <si>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</si>
  <si>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</si>
  <si>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</si>
  <si>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</si>
  <si>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</si>
  <si>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</si>
  <si>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</si>
  <si>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</si>
  <si>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</si>
  <si>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</si>
  <si>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</si>
  <si>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</si>
  <si>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</si>
  <si>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</si>
  <si>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</si>
  <si>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</si>
  <si>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</si>
  <si>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</si>
  <si>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</si>
  <si>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</si>
  <si>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</si>
  <si>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</si>
  <si>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</si>
  <si>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</si>
  <si>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</si>
  <si>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</si>
  <si>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</si>
  <si>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</si>
  <si>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</si>
  <si>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</si>
  <si>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</si>
  <si>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</si>
  <si>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</si>
  <si>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</si>
  <si>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</si>
  <si>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</si>
  <si>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</si>
  <si>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</si>
  <si>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</si>
  <si>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</si>
  <si>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</si>
  <si>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</si>
  <si>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</si>
  <si>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</si>
  <si>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</si>
  <si>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</si>
  <si>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</si>
  <si>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</si>
  <si>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</si>
  <si>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</si>
  <si>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</si>
  <si>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</si>
  <si>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</si>
  <si>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</si>
  <si>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</si>
  <si>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</si>
  <si>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</si>
  <si>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</si>
  <si>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</si>
  <si>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</si>
  <si>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</si>
  <si>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</si>
  <si>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</si>
  <si>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</si>
  <si>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</si>
  <si>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</si>
  <si>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</si>
  <si>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</si>
  <si>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</si>
  <si>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</si>
  <si>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</si>
  <si>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</si>
  <si>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</si>
  <si>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</si>
  <si>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</si>
  <si>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</si>
  <si>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</si>
  <si>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</si>
  <si>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</si>
  <si>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</si>
  <si>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</si>
  <si>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</si>
  <si>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</si>
  <si>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</si>
  <si>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</si>
  <si>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</si>
  <si>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</si>
  <si>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</si>
  <si>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</si>
  <si>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</si>
  <si>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</si>
  <si>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</si>
  <si>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</si>
  <si>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</si>
  <si>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</si>
  <si>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</si>
  <si>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</si>
  <si>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</si>
  <si>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</si>
  <si>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</si>
  <si>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</si>
  <si>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</si>
  <si>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</si>
  <si>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</si>
  <si>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</si>
  <si>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</si>
  <si>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</si>
  <si>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</si>
  <si>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</si>
  <si>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</si>
  <si>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</si>
  <si>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</si>
  <si>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</si>
  <si>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</si>
  <si>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</si>
  <si>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</si>
  <si>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</si>
  <si>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</si>
  <si>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</si>
  <si>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</si>
  <si>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</si>
  <si>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</si>
  <si>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</si>
  <si>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</si>
  <si>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</si>
  <si>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</si>
  <si>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</si>
  <si>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</si>
  <si>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</si>
  <si>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</si>
  <si>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</si>
  <si>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</si>
  <si>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</si>
  <si>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</si>
  <si>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</si>
  <si>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</si>
  <si>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</si>
  <si>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</si>
  <si>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</si>
  <si>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</si>
  <si>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</si>
  <si>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</si>
  <si>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</si>
  <si>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</si>
  <si>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</si>
  <si>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</si>
  <si>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</si>
  <si>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</si>
  <si>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</si>
  <si>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</si>
  <si>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</si>
  <si>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</si>
  <si>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</si>
  <si>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</si>
  <si>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</si>
  <si>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</si>
  <si>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</si>
  <si>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</si>
  <si>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</si>
  <si>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</si>
  <si>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</si>
  <si>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</si>
  <si>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</si>
  <si>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</si>
  <si>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</si>
  <si>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</si>
  <si>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</si>
  <si>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</si>
  <si>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</si>
  <si>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</si>
  <si>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</si>
  <si>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</si>
  <si>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</si>
  <si>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</si>
  <si>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</si>
  <si>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</si>
  <si>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</si>
  <si>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</si>
  <si>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</si>
  <si>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</si>
  <si>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</si>
  <si>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</si>
  <si>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</si>
  <si>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</si>
  <si>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</si>
  <si>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</si>
  <si>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</si>
  <si>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</si>
  <si>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</si>
  <si>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</si>
  <si>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</si>
  <si>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</si>
  <si>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</si>
  <si>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</si>
  <si>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</si>
  <si>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</si>
  <si>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</si>
  <si>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</si>
  <si>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</si>
  <si>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</si>
  <si>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</si>
  <si>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</si>
  <si>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</si>
  <si>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</si>
  <si>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</si>
  <si>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</si>
  <si>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</si>
  <si>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</si>
  <si>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</si>
  <si>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</si>
  <si>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</si>
  <si>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</si>
  <si>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</si>
  <si>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</si>
  <si>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</si>
  <si>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</si>
  <si>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</si>
  <si>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</si>
  <si>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</si>
  <si>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</si>
  <si>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</si>
  <si>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</si>
  <si>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</si>
  <si>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</si>
  <si>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</si>
  <si>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</si>
  <si>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</si>
  <si>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</si>
  <si>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</si>
  <si>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</si>
  <si>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</si>
  <si>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</si>
  <si>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</si>
  <si>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</si>
  <si>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</si>
  <si>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</si>
  <si>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</si>
  <si>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</si>
  <si>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</si>
  <si>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</si>
  <si>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</si>
  <si>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</si>
  <si>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</si>
  <si>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</si>
  <si>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</si>
  <si>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</si>
  <si>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</si>
  <si>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</si>
  <si>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</si>
  <si>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</si>
  <si>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</si>
  <si>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</si>
  <si>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</si>
  <si>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</si>
  <si>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</si>
  <si>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</si>
  <si>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</si>
  <si>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</si>
  <si>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</si>
  <si>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</si>
  <si>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</si>
  <si>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</si>
  <si>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</si>
  <si>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</si>
  <si>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</si>
  <si>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</si>
  <si>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</si>
  <si>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</si>
  <si>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</si>
  <si>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</si>
  <si>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</si>
  <si>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</si>
  <si>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</si>
  <si>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</si>
  <si>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</si>
  <si>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</si>
  <si>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</si>
  <si>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</si>
  <si>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</si>
  <si>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</si>
  <si>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</si>
  <si>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</si>
  <si>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</si>
  <si>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</si>
  <si>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</si>
  <si>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</si>
  <si>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</si>
  <si>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</si>
  <si>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</si>
  <si>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</si>
  <si>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</si>
  <si>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</si>
  <si>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</si>
  <si>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</si>
  <si>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</si>
  <si>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</si>
  <si>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</si>
  <si>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</si>
  <si>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</si>
  <si>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</si>
  <si>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</si>
  <si>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</si>
  <si>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</si>
  <si>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</si>
  <si>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</si>
  <si>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</si>
  <si>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</si>
  <si>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</si>
  <si>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</si>
  <si>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</si>
  <si>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</si>
  <si>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</si>
  <si>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</si>
  <si>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</si>
  <si>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</si>
  <si>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</si>
  <si>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</si>
  <si>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</si>
  <si>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</si>
  <si>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</si>
  <si>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</si>
  <si>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</si>
  <si>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</si>
  <si>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</si>
  <si>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</si>
  <si>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</si>
  <si>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</si>
  <si>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</si>
  <si>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</si>
  <si>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</si>
  <si>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</si>
  <si>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</si>
  <si>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</si>
  <si>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</si>
  <si>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</si>
  <si>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</si>
  <si>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</si>
  <si>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</si>
  <si>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</si>
  <si>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</si>
  <si>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</si>
  <si>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</si>
  <si>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</si>
  <si>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</si>
  <si>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</si>
  <si>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</si>
  <si>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</si>
  <si>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</si>
  <si>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</si>
  <si>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</si>
  <si>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</si>
  <si>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</si>
  <si>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</si>
  <si>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</si>
  <si>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</si>
  <si>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</si>
  <si>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</si>
  <si>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</si>
  <si>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</si>
  <si>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</si>
  <si>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</si>
  <si>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</si>
  <si>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</si>
  <si>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</si>
  <si>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</si>
  <si>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</si>
  <si>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</si>
  <si>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</si>
  <si>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</si>
  <si>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</si>
  <si>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</si>
  <si>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</si>
  <si>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</si>
  <si>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</si>
  <si>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</si>
  <si>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</si>
  <si>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</si>
  <si>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</si>
  <si>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</si>
  <si>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</si>
  <si>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</si>
  <si>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</si>
  <si>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</si>
  <si>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</si>
  <si>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</si>
  <si>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</si>
  <si>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</si>
  <si>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</si>
  <si>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</si>
  <si>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</si>
  <si>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</si>
  <si>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</si>
  <si>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</si>
  <si>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</si>
  <si>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</si>
  <si>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</si>
  <si>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</si>
  <si>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</si>
  <si>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</si>
  <si>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</si>
  <si>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</si>
  <si>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</si>
  <si>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</si>
  <si>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</si>
  <si>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</si>
  <si>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</si>
  <si>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</si>
  <si>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</si>
  <si>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</si>
  <si>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</si>
  <si>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</si>
  <si>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</si>
  <si>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</si>
  <si>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</si>
  <si>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</si>
  <si>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</si>
  <si>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</si>
  <si>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</si>
  <si>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</si>
  <si>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</si>
  <si>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</si>
  <si>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</si>
  <si>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</si>
  <si>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</si>
  <si>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</si>
  <si>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</si>
  <si>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</si>
  <si>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</si>
  <si>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</si>
  <si>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</si>
  <si>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</si>
  <si>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</si>
  <si>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</si>
  <si>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</si>
  <si>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</si>
  <si>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</si>
  <si>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</si>
  <si>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</si>
  <si>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</si>
  <si>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</si>
  <si>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</si>
  <si>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</si>
  <si>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</si>
  <si>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</si>
  <si>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</si>
  <si>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</si>
  <si>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</si>
  <si>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</si>
  <si>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</si>
  <si>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</si>
  <si>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</si>
  <si>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</si>
  <si>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</si>
  <si>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</si>
  <si>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</si>
  <si>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</si>
  <si>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</si>
  <si>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</si>
  <si>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</si>
  <si>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</si>
  <si>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</si>
  <si>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</si>
  <si>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</si>
  <si>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</si>
  <si>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</si>
  <si>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</si>
  <si>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</si>
  <si>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</si>
  <si>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</si>
  <si>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</si>
  <si>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</si>
  <si>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</si>
  <si>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</si>
  <si>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</si>
  <si>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</si>
  <si>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</si>
  <si>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</si>
  <si>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</si>
  <si>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</si>
  <si>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</si>
  <si>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</si>
  <si>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</si>
  <si>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</si>
  <si>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</si>
  <si>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</si>
  <si>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</si>
  <si>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</si>
  <si>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</si>
  <si>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</si>
  <si>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</si>
  <si>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</si>
  <si>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</si>
  <si>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</si>
  <si>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</si>
  <si>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</si>
  <si>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</si>
  <si>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</si>
  <si>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</si>
  <si>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</si>
  <si>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</si>
  <si>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</si>
  <si>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</si>
  <si>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</si>
  <si>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</si>
  <si>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</si>
  <si>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</si>
  <si>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</si>
  <si>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</si>
  <si>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</si>
  <si>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</si>
  <si>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</si>
  <si>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</si>
  <si>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</si>
  <si>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</si>
  <si>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</si>
  <si>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</si>
  <si>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</si>
  <si>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</si>
  <si>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</si>
  <si>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</si>
  <si>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</si>
  <si>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</si>
  <si>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</si>
  <si>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</si>
  <si>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</si>
  <si>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</si>
  <si>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</si>
  <si>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</si>
  <si>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</si>
  <si>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</si>
  <si>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</si>
  <si>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</si>
  <si>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</si>
  <si>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</si>
  <si>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</si>
  <si>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</si>
  <si>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</si>
  <si>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</si>
  <si>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</si>
  <si>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</si>
  <si>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</si>
  <si>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</si>
  <si>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</si>
  <si>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</si>
  <si>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</si>
  <si>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</si>
  <si>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</si>
  <si>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</si>
  <si>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</si>
  <si>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</si>
  <si>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</si>
  <si>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</si>
  <si>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</si>
  <si>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</si>
  <si>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</si>
  <si>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</si>
  <si>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</si>
  <si>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</si>
  <si>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</si>
  <si>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</si>
  <si>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</si>
  <si>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</si>
  <si>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</si>
  <si>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</si>
  <si>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</si>
  <si>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</si>
  <si>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</si>
  <si>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</si>
  <si>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</si>
  <si>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</si>
  <si>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</si>
  <si>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</si>
  <si>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</si>
  <si>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</si>
  <si>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</si>
  <si>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</si>
  <si>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</si>
  <si>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</si>
  <si>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</si>
  <si>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</si>
  <si>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</si>
  <si>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</si>
  <si>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</si>
  <si>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</si>
  <si>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</si>
  <si>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</si>
  <si>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</si>
  <si>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</si>
  <si>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</si>
  <si>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</si>
  <si>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</si>
  <si>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</si>
  <si>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</si>
  <si>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</si>
  <si>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</si>
  <si>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</si>
  <si>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</si>
  <si>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</si>
  <si>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</si>
  <si>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</si>
  <si>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</si>
  <si>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</si>
  <si>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</si>
  <si>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</si>
  <si>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</si>
  <si>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</si>
  <si>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</si>
  <si>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</si>
  <si>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</si>
  <si>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</si>
  <si>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</si>
  <si>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</si>
  <si>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</si>
  <si>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</si>
  <si>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</si>
  <si>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</si>
  <si>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</si>
  <si>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</si>
  <si>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</si>
  <si>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</si>
  <si>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</si>
  <si>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</si>
  <si>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</si>
  <si>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</si>
  <si>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</si>
  <si>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</si>
  <si>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</si>
  <si>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</si>
  <si>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</si>
  <si>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</si>
  <si>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</si>
  <si>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</si>
  <si>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</si>
  <si>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</si>
  <si>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</si>
  <si>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</si>
  <si>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</si>
  <si>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</si>
  <si>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</si>
  <si>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</si>
  <si>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</si>
  <si>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</si>
  <si>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</si>
  <si>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</si>
  <si>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</si>
  <si>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</si>
  <si>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</si>
  <si>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</si>
  <si>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</si>
  <si>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</si>
  <si>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</si>
  <si>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</si>
  <si>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</si>
  <si>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</si>
  <si>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</si>
  <si>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</si>
  <si>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</si>
  <si>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</si>
  <si>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</si>
  <si>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</si>
  <si>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</si>
  <si>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</si>
  <si>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</si>
  <si>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</si>
  <si>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</si>
  <si>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</si>
  <si>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</si>
  <si>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</si>
  <si>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</si>
  <si>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</si>
  <si>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</si>
  <si>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</si>
  <si>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</si>
  <si>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</si>
  <si>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</si>
  <si>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</si>
  <si>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</si>
  <si>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</si>
  <si>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</si>
  <si>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</si>
  <si>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</si>
  <si>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</si>
  <si>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</si>
  <si>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</si>
  <si>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</si>
  <si>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</si>
  <si>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</si>
  <si>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</si>
  <si>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</si>
  <si>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</si>
  <si>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</si>
  <si>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</si>
  <si>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</si>
  <si>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</si>
  <si>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</si>
  <si>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</si>
  <si>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</si>
  <si>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</si>
  <si>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</si>
  <si>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</si>
  <si>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</si>
  <si>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</si>
  <si>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</si>
  <si>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</si>
  <si>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</si>
  <si>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</si>
  <si>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</si>
  <si>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</si>
  <si>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</si>
  <si>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</si>
  <si>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</si>
  <si>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</si>
  <si>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</si>
  <si>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</si>
  <si>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</si>
  <si>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</si>
  <si>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</si>
  <si>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</si>
  <si>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</si>
  <si>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</si>
  <si>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</si>
  <si>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</si>
  <si>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</si>
  <si>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</si>
  <si>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</si>
  <si>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</si>
  <si>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</si>
  <si>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</si>
  <si>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</si>
  <si>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</si>
  <si>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</si>
  <si>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</si>
  <si>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</si>
  <si>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</si>
  <si>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</si>
  <si>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</si>
  <si>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</si>
  <si>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</si>
  <si>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</si>
  <si>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</si>
  <si>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</si>
  <si>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</si>
  <si>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</si>
  <si>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</si>
  <si>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</si>
  <si>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</si>
  <si>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</si>
  <si>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</si>
  <si>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</si>
  <si>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</si>
  <si>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</si>
  <si>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</si>
  <si>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</si>
  <si>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</si>
  <si>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</si>
  <si>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</si>
  <si>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</si>
  <si>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</si>
  <si>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</si>
  <si>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</si>
  <si>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</si>
  <si>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</si>
  <si>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</si>
  <si>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</si>
  <si>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</si>
  <si>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</si>
  <si>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</si>
  <si>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</si>
  <si>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</si>
  <si>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</si>
  <si>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</si>
  <si>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</si>
  <si>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</si>
  <si>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</si>
  <si>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</si>
  <si>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</si>
  <si>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</si>
  <si>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</si>
  <si>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</si>
  <si>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</si>
  <si>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</si>
  <si>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</si>
  <si>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</si>
  <si>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</si>
  <si>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</si>
  <si>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</si>
  <si>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</si>
  <si>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</si>
  <si>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</si>
  <si>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</si>
  <si>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</si>
  <si>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</si>
  <si>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</si>
  <si>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</si>
  <si>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</si>
  <si>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</si>
  <si>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</si>
  <si>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</si>
  <si>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</si>
  <si>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</si>
  <si>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</si>
  <si>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</si>
  <si>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</si>
  <si>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</si>
  <si>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</si>
  <si>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</si>
  <si>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</si>
  <si>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</si>
  <si>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</si>
  <si>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</si>
  <si>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</si>
  <si>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</si>
  <si>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</si>
  <si>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</si>
  <si>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</si>
  <si>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</si>
  <si>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</si>
  <si>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</si>
  <si>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</si>
  <si>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</si>
  <si>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</si>
  <si>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</si>
  <si>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</si>
  <si>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</si>
  <si>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</si>
  <si>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</si>
  <si>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</si>
  <si>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</si>
  <si>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</si>
  <si>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</si>
  <si>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</si>
  <si>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</si>
  <si>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</si>
  <si>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</si>
  <si>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</si>
  <si>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</si>
  <si>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</si>
  <si>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</si>
  <si>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</si>
  <si>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</si>
  <si>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</si>
  <si>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</si>
  <si>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</si>
  <si>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</si>
  <si>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</si>
  <si>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</si>
  <si>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</si>
  <si>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</si>
  <si>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</si>
  <si>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</si>
  <si>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</si>
  <si>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</si>
  <si>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</si>
  <si>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</si>
  <si>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</si>
  <si>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</si>
  <si>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</si>
  <si>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</si>
  <si>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</si>
  <si>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</si>
  <si>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</si>
  <si>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</si>
  <si>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</si>
  <si>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</si>
  <si>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</si>
  <si>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</si>
  <si>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</si>
  <si>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</si>
  <si>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</si>
  <si>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</si>
  <si>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</si>
  <si>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</si>
  <si>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</si>
  <si>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</si>
  <si>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</si>
  <si>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</si>
  <si>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</si>
  <si>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</si>
  <si>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</si>
  <si>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</si>
  <si>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</si>
  <si>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</si>
  <si>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</si>
  <si>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</si>
  <si>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</si>
  <si>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</si>
  <si>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</si>
  <si>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</si>
  <si>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</si>
  <si>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</si>
  <si>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</si>
  <si>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</si>
  <si>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</si>
  <si>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</si>
  <si>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</si>
  <si>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</si>
  <si>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</si>
  <si>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</si>
  <si>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</si>
  <si>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</si>
  <si>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</si>
  <si>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</si>
  <si>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</si>
  <si>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</si>
  <si>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</si>
  <si>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</si>
  <si>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</si>
  <si>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</si>
  <si>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</si>
  <si>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</si>
  <si>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</si>
  <si>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</si>
  <si>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</si>
  <si>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</si>
  <si>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</si>
  <si>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</si>
  <si>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</si>
  <si>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</si>
  <si>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</si>
  <si>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</si>
  <si>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</si>
  <si>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</si>
  <si>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</si>
  <si>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</si>
  <si>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</si>
  <si>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</si>
  <si>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</si>
  <si>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</si>
  <si>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</si>
  <si>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</si>
  <si>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</si>
  <si>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</si>
  <si>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</si>
  <si>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</si>
  <si>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</si>
  <si>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</si>
  <si>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</si>
  <si>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</si>
  <si>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</si>
  <si>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</si>
  <si>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</si>
  <si>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</si>
  <si>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</si>
  <si>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</si>
  <si>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</si>
  <si>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</si>
  <si>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</si>
  <si>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</si>
  <si>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</si>
  <si>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</si>
  <si>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</si>
  <si>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</si>
  <si>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</si>
  <si>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</si>
  <si>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</si>
  <si>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</si>
  <si>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</si>
  <si>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</si>
  <si>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</si>
  <si>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</si>
  <si>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</si>
  <si>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</si>
  <si>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</si>
  <si>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</si>
  <si>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</si>
  <si>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</si>
  <si>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</si>
  <si>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</si>
  <si>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</si>
  <si>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</si>
  <si>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</si>
  <si>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</si>
  <si>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</si>
  <si>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</si>
  <si>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</si>
  <si>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</si>
  <si>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</si>
  <si>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</si>
  <si>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</si>
  <si>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</si>
  <si>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</si>
  <si>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</si>
  <si>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</si>
  <si>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</si>
  <si>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</si>
  <si>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</si>
  <si>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</si>
  <si>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</si>
  <si>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</si>
  <si>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</si>
  <si>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</si>
  <si>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</si>
  <si>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</si>
  <si>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</si>
  <si>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</si>
  <si>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</si>
  <si>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</si>
  <si>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</si>
  <si>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</si>
  <si>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</si>
  <si>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</si>
  <si>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</si>
  <si>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</si>
  <si>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</si>
  <si>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</si>
  <si>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</si>
  <si>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</si>
  <si>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</si>
  <si>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</si>
  <si>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</si>
  <si>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</si>
  <si>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</si>
  <si>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</si>
  <si>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</si>
  <si>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</si>
  <si>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</si>
  <si>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</si>
  <si>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</si>
  <si>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</si>
  <si>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</si>
  <si>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</si>
  <si>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</si>
  <si>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</si>
  <si>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</si>
  <si>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</si>
  <si>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</si>
  <si>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</si>
  <si>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</si>
  <si>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</si>
  <si>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</si>
  <si>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</si>
  <si>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</si>
  <si>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</si>
  <si>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</si>
  <si>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</si>
  <si>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</si>
  <si>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</si>
  <si>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</si>
  <si>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</si>
  <si>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</si>
  <si>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</si>
  <si>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</si>
  <si>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</si>
  <si>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</si>
  <si>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</si>
  <si>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</si>
  <si>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</si>
  <si>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</si>
  <si>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</si>
  <si>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</si>
  <si>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</si>
  <si>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</si>
  <si>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</si>
  <si>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</si>
  <si>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</si>
  <si>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</si>
  <si>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</si>
  <si>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</si>
  <si>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</si>
  <si>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</si>
  <si>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</si>
  <si>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</si>
  <si>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</si>
  <si>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</si>
  <si>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</si>
  <si>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</si>
  <si>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</si>
  <si>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</si>
  <si>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</si>
  <si>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</si>
  <si>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</si>
  <si>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</si>
  <si>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</si>
  <si>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</si>
  <si>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</si>
  <si>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</si>
  <si>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</si>
  <si>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</si>
  <si>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</si>
  <si>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</si>
  <si>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</si>
  <si>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</si>
  <si>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</si>
  <si>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</si>
  <si>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</si>
  <si>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</si>
  <si>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</si>
  <si>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</si>
  <si>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</si>
  <si>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</si>
  <si>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</si>
  <si>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</si>
  <si>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</si>
  <si>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</si>
  <si>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</si>
  <si>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</si>
  <si>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</si>
  <si>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</si>
  <si>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</si>
  <si>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</si>
  <si>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</si>
  <si>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</si>
  <si>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</si>
  <si>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</si>
  <si>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</si>
  <si>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</si>
  <si>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</si>
  <si>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</si>
  <si>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</si>
  <si>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</si>
  <si>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</si>
  <si>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</si>
  <si>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</si>
  <si>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</si>
  <si>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</si>
  <si>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</si>
  <si>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</si>
  <si>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</si>
  <si>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</si>
  <si>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</si>
  <si>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</si>
  <si>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</si>
  <si>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</si>
  <si>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</si>
  <si>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</si>
  <si>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</si>
  <si>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</si>
  <si>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</si>
  <si>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</si>
  <si>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</si>
  <si>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</si>
  <si>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</si>
  <si>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</si>
  <si>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</si>
  <si>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</si>
  <si>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</si>
  <si>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</si>
  <si>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</si>
  <si>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</si>
  <si>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</si>
  <si>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</si>
  <si>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</si>
  <si>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</si>
  <si>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</si>
  <si>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</si>
  <si>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</si>
  <si>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</si>
  <si>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</si>
  <si>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</si>
  <si>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</si>
  <si>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</si>
  <si>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</si>
  <si>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</si>
  <si>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</si>
  <si>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</si>
  <si>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</si>
  <si>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</si>
  <si>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</si>
  <si>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</si>
  <si>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</si>
  <si>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</si>
  <si>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</si>
  <si>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</si>
  <si>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</si>
  <si>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</si>
  <si>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</si>
  <si>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</si>
  <si>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</si>
  <si>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</si>
  <si>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</si>
  <si>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</si>
  <si>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</si>
  <si>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</si>
  <si>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</si>
  <si>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</si>
  <si>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</si>
  <si>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</si>
  <si>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</si>
  <si>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</si>
  <si>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</si>
  <si>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</si>
  <si>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</si>
  <si>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</si>
  <si>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</si>
  <si>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</si>
  <si>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</si>
  <si>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</si>
  <si>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</si>
  <si>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</si>
  <si>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</si>
  <si>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</si>
  <si>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</si>
  <si>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</si>
  <si>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</si>
  <si>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</si>
  <si>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</si>
  <si>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</si>
  <si>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</si>
  <si>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</si>
  <si>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</si>
  <si>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</si>
  <si>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</si>
  <si>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</si>
  <si>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</si>
  <si>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</si>
  <si>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</si>
  <si>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</si>
  <si>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</si>
  <si>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</si>
  <si>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</si>
  <si>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</si>
  <si>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</si>
  <si>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</si>
  <si>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</si>
  <si>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</si>
  <si>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</si>
  <si>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</si>
  <si>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</si>
  <si>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</si>
  <si>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</si>
  <si>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</si>
  <si>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</si>
  <si>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</si>
  <si>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</si>
  <si>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</si>
  <si>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</si>
  <si>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</si>
  <si>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</si>
  <si>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</si>
  <si>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</si>
  <si>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</si>
  <si>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</si>
  <si>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</si>
  <si>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</si>
  <si>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</si>
  <si>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</si>
  <si>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</si>
  <si>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</si>
  <si>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</si>
  <si>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</si>
  <si>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</si>
  <si>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</si>
  <si>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</si>
  <si>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</si>
  <si>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</si>
  <si>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</si>
  <si>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</si>
  <si>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</si>
  <si>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</si>
  <si>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</si>
  <si>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</si>
  <si>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</si>
  <si>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</si>
  <si>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</si>
  <si>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</si>
  <si>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</si>
  <si>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</si>
  <si>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</si>
  <si>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</si>
  <si>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</si>
  <si>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</si>
  <si>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</si>
  <si>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</si>
  <si>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</si>
  <si>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</si>
  <si>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</si>
  <si>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</si>
  <si>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</si>
  <si>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</si>
  <si>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</si>
  <si>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</si>
  <si>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</si>
  <si>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</si>
  <si>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</si>
  <si>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</si>
  <si>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</si>
  <si>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</si>
  <si>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</si>
  <si>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</si>
  <si>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</si>
  <si>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</si>
  <si>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</si>
  <si>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</si>
  <si>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</si>
  <si>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</si>
  <si>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</si>
  <si>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</si>
  <si>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</si>
  <si>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</si>
  <si>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</si>
  <si>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</si>
  <si>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</si>
  <si>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</si>
  <si>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</si>
  <si>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</si>
  <si>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</si>
  <si>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</si>
  <si>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</si>
  <si>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</si>
  <si>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</si>
  <si>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</si>
  <si>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</si>
  <si>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</si>
  <si>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</si>
  <si>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</si>
  <si>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</si>
  <si>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</si>
  <si>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</si>
  <si>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</si>
  <si>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</si>
  <si>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</si>
  <si>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</si>
  <si>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</si>
  <si>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</si>
  <si>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</si>
  <si>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</si>
  <si>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</si>
  <si>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</si>
  <si>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</si>
  <si>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</si>
  <si>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</si>
  <si>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</si>
  <si>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</si>
  <si>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</si>
  <si>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</si>
  <si>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</si>
  <si>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</si>
  <si>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</si>
  <si>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</si>
  <si>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</si>
  <si>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</si>
  <si>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</si>
  <si>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</si>
  <si>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</si>
  <si>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</si>
  <si>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</si>
  <si>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</si>
  <si>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</si>
  <si>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</si>
  <si>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</si>
  <si>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</si>
  <si>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</si>
  <si>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</si>
  <si>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</si>
  <si>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</si>
  <si>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</si>
  <si>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</si>
  <si>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</si>
  <si>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</si>
  <si>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</si>
  <si>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</si>
  <si>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</si>
  <si>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</si>
  <si>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</si>
  <si>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</si>
  <si>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</si>
  <si>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</si>
  <si>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</si>
  <si>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</si>
  <si>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</si>
  <si>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</si>
  <si>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</si>
  <si>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</si>
  <si>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</si>
  <si>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</si>
  <si>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</si>
  <si>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</si>
  <si>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</si>
  <si>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</si>
  <si>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</si>
  <si>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</si>
  <si>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</si>
  <si>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</si>
  <si>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</si>
  <si>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</si>
  <si>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</si>
  <si>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</si>
  <si>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</si>
  <si>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</si>
  <si>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</si>
  <si>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</si>
  <si>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</si>
  <si>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</si>
  <si>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</si>
  <si>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</si>
  <si>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</si>
  <si>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</si>
  <si>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</si>
  <si>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</si>
  <si>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</si>
  <si>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</si>
  <si>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</si>
  <si>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</si>
  <si>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</si>
  <si>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</si>
  <si>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</si>
  <si>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</si>
  <si>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</si>
  <si>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</si>
  <si>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</si>
  <si>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</si>
  <si>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</si>
  <si>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</si>
  <si>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</si>
  <si>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</si>
  <si>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</si>
  <si>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</si>
  <si>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</si>
  <si>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</si>
  <si>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</si>
  <si>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</si>
  <si>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</si>
  <si>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</si>
  <si>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</si>
  <si>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</si>
  <si>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</si>
  <si>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</si>
  <si>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</si>
  <si>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</si>
  <si>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</si>
  <si>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</si>
  <si>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</si>
  <si>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</si>
  <si>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</si>
  <si>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</si>
  <si>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</si>
  <si>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</si>
  <si>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</si>
  <si>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</si>
  <si>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</si>
  <si>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</si>
  <si>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</si>
  <si>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</si>
  <si>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</si>
  <si>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</si>
  <si>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</si>
  <si>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</si>
  <si>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</si>
  <si>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</si>
  <si>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</si>
  <si>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</si>
  <si>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</si>
  <si>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</si>
  <si>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</si>
  <si>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</si>
  <si>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</si>
  <si>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</si>
  <si>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</si>
  <si>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</si>
  <si>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</si>
  <si>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</si>
  <si>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</si>
  <si>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</si>
  <si>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</si>
  <si>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</si>
  <si>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</si>
  <si>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</si>
  <si>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</si>
  <si>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</si>
  <si>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</si>
  <si>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</si>
  <si>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</si>
  <si>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</si>
  <si>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</si>
  <si>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</si>
  <si>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</si>
  <si>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</si>
  <si>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</si>
  <si>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</si>
  <si>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</si>
  <si>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</si>
  <si>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</si>
  <si>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</si>
  <si>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</si>
  <si>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</si>
  <si>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</si>
  <si>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</si>
  <si>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</si>
  <si>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</si>
  <si>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</si>
  <si>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</si>
  <si>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</si>
  <si>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</si>
  <si>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</si>
  <si>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</si>
  <si>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</si>
  <si>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</si>
  <si>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</si>
  <si>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</si>
  <si>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</si>
  <si>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</si>
  <si>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</si>
  <si>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</si>
  <si>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</si>
  <si>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</si>
  <si>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</si>
  <si>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</si>
  <si>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</si>
  <si>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</si>
  <si>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</si>
  <si>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</si>
  <si>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</si>
  <si>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</si>
  <si>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</si>
  <si>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</si>
  <si>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</si>
  <si>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</si>
  <si>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</si>
  <si>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</si>
  <si>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</si>
  <si>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</si>
  <si>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</si>
  <si>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</si>
  <si>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</si>
  <si>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</si>
  <si>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</si>
  <si>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</si>
  <si>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</si>
  <si>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</si>
  <si>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</si>
  <si>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</si>
  <si>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</si>
  <si>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</si>
  <si>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</si>
  <si>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</si>
  <si>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</si>
  <si>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</si>
  <si>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</si>
  <si>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</si>
  <si>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</si>
  <si>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</si>
  <si>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</si>
  <si>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</si>
  <si>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</si>
  <si>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</si>
  <si>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</si>
  <si>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</si>
  <si>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</si>
  <si>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</si>
  <si>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</si>
  <si>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</si>
  <si>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</si>
  <si>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</si>
  <si>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</si>
  <si>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</si>
  <si>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</si>
  <si>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</si>
  <si>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</si>
  <si>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</si>
  <si>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</si>
  <si>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</si>
  <si>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</si>
  <si>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</si>
  <si>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</si>
  <si>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</si>
  <si>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</si>
  <si>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</si>
  <si>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</si>
  <si>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</si>
  <si>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</si>
  <si>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</si>
  <si>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</si>
  <si>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</si>
  <si>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</si>
  <si>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</si>
  <si>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</si>
  <si>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</si>
  <si>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</si>
  <si>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</si>
  <si>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</si>
  <si>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</si>
  <si>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</si>
  <si>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</si>
  <si>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</si>
  <si>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</si>
  <si>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</si>
  <si>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</si>
  <si>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</si>
  <si>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</si>
  <si>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</si>
  <si>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</si>
  <si>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</si>
  <si>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</si>
  <si>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</si>
  <si>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</si>
  <si>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</si>
  <si>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</si>
  <si>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</si>
  <si>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</si>
  <si>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</si>
  <si>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</si>
  <si>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</si>
  <si>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</si>
  <si>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</si>
  <si>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</si>
  <si>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</si>
  <si>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</si>
  <si>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</si>
  <si>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</si>
  <si>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</si>
  <si>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</si>
  <si>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</si>
  <si>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</si>
  <si>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</si>
  <si>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</si>
  <si>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</si>
  <si>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</si>
  <si>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</si>
  <si>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</si>
  <si>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</si>
  <si>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</si>
  <si>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</si>
  <si>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</si>
  <si>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</si>
  <si>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</si>
  <si>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</si>
  <si>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</si>
  <si>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</si>
  <si>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</si>
  <si>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</si>
  <si>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</si>
  <si>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</si>
  <si>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</si>
  <si>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</si>
  <si>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</si>
  <si>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</si>
  <si>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</si>
  <si>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</si>
  <si>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</si>
  <si>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</si>
  <si>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</si>
  <si>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</si>
  <si>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</si>
  <si>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</si>
  <si>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</si>
  <si>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</si>
  <si>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</si>
  <si>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</si>
  <si>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</si>
  <si>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</si>
  <si>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</si>
  <si>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</si>
  <si>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</si>
  <si>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</si>
  <si>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</si>
  <si>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</si>
  <si>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</si>
  <si>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</si>
  <si>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</si>
  <si>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</si>
  <si>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</si>
  <si>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</si>
  <si>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</si>
  <si>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</si>
  <si>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</si>
  <si>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</si>
  <si>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</si>
  <si>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</si>
  <si>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</si>
  <si>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</si>
  <si>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</si>
  <si>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</si>
  <si>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</si>
  <si>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</si>
  <si>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</si>
  <si>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</si>
  <si>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</si>
  <si>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</si>
  <si>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</si>
  <si>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</si>
  <si>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</si>
  <si>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</si>
  <si>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</si>
  <si>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</si>
  <si>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</si>
  <si>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</si>
  <si>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</si>
  <si>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</si>
  <si>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</si>
  <si>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</si>
  <si>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</si>
  <si>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</si>
  <si>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</si>
  <si>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</si>
  <si>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</si>
  <si>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</si>
  <si>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</si>
  <si>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</si>
  <si>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</si>
  <si>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</si>
  <si>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</si>
  <si>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</si>
  <si>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</si>
  <si>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</si>
  <si>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</si>
  <si>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</si>
  <si>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</si>
  <si>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</si>
  <si>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</si>
  <si>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</si>
  <si>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</si>
  <si>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</si>
  <si>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</si>
  <si>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</si>
  <si>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</si>
  <si>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</si>
  <si>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</si>
  <si>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</si>
  <si>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</si>
  <si>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</si>
  <si>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</si>
  <si>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</si>
  <si>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</si>
  <si>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</si>
  <si>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</si>
  <si>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</si>
  <si>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</si>
  <si>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</si>
  <si>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</si>
  <si>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</si>
  <si>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</si>
  <si>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</si>
  <si>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</si>
  <si>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</si>
  <si>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</si>
  <si>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</si>
  <si>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</si>
  <si>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</si>
  <si>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</si>
  <si>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</si>
  <si>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</si>
  <si>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</si>
  <si>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</si>
  <si>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</si>
  <si>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</si>
  <si>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</si>
  <si>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</si>
  <si>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</si>
  <si>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</si>
  <si>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</si>
  <si>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</si>
  <si>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</si>
  <si>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</si>
  <si>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</si>
  <si>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</si>
  <si>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</si>
  <si>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</si>
  <si>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</si>
  <si>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</si>
  <si>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</si>
  <si>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</si>
  <si>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</si>
  <si>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</si>
  <si>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</si>
  <si>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</si>
  <si>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</si>
  <si>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</si>
  <si>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</si>
  <si>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</si>
  <si>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</si>
  <si>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</si>
  <si>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</si>
  <si>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</si>
  <si>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</si>
  <si>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</si>
  <si>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</si>
  <si>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</si>
  <si>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</si>
  <si>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</si>
  <si>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</si>
  <si>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</si>
  <si>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</si>
  <si>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</si>
  <si>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</si>
  <si>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</si>
  <si>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</si>
  <si>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</si>
  <si>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</si>
  <si>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</si>
  <si>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</si>
  <si>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</si>
  <si>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</si>
  <si>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</si>
  <si>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</si>
  <si>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</si>
  <si>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</si>
  <si>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</si>
  <si>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</si>
  <si>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</si>
  <si>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</si>
  <si>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</si>
  <si>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</si>
  <si>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</si>
  <si>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</si>
  <si>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</si>
  <si>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</si>
  <si>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</si>
  <si>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</si>
  <si>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</si>
  <si>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</si>
  <si>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</si>
  <si>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</si>
  <si>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</si>
  <si>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</si>
  <si>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</si>
  <si>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</si>
  <si>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</si>
  <si>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</si>
  <si>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</si>
  <si>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</si>
  <si>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</si>
  <si>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</si>
  <si>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</si>
  <si>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</si>
  <si>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</si>
  <si>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</si>
  <si>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</si>
  <si>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</si>
  <si>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</si>
  <si>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</si>
  <si>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</si>
  <si>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</si>
  <si>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</si>
  <si>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</si>
  <si>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</si>
  <si>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</si>
  <si>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</si>
  <si>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</si>
  <si>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</si>
  <si>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</si>
  <si>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</si>
  <si>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</si>
  <si>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</si>
  <si>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</si>
  <si>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</si>
  <si>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</si>
  <si>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</si>
  <si>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</si>
  <si>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</si>
  <si>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</si>
  <si>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</si>
  <si>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</si>
  <si>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</si>
  <si>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</si>
  <si>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</si>
  <si>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</si>
  <si>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</si>
  <si>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</si>
  <si>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</si>
  <si>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</si>
  <si>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</si>
  <si>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</si>
  <si>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</si>
  <si>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</si>
  <si>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</si>
  <si>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</si>
  <si>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</si>
  <si>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</si>
  <si>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</si>
  <si>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</si>
  <si>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</si>
  <si>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</si>
  <si>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</si>
  <si>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</si>
  <si>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</si>
  <si>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</si>
  <si>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</si>
  <si>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</si>
  <si>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</si>
  <si>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</si>
  <si>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</si>
  <si>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</si>
  <si>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</si>
  <si>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</si>
  <si>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</si>
  <si>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</si>
  <si>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</si>
  <si>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</si>
  <si>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</si>
  <si>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</si>
  <si>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</si>
  <si>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</si>
  <si>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</si>
  <si>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</si>
  <si>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</si>
  <si>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</si>
  <si>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</si>
  <si>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</si>
  <si>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</si>
  <si>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</si>
  <si>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</si>
  <si>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</si>
  <si>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</si>
  <si>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</si>
  <si>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</si>
  <si>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</si>
  <si>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</si>
  <si>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</si>
  <si>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</si>
  <si>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</si>
  <si>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</si>
  <si>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</si>
  <si>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</si>
  <si>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</si>
  <si>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</si>
  <si>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</si>
  <si>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</si>
  <si>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</si>
  <si>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</si>
  <si>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</si>
  <si>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</si>
  <si>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</si>
  <si>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</si>
  <si>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</si>
  <si>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</si>
  <si>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</si>
  <si>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</si>
  <si>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</si>
  <si>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</si>
  <si>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</si>
  <si>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</si>
  <si>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</si>
  <si>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</si>
  <si>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</si>
  <si>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</si>
  <si>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</si>
  <si>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</si>
  <si>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</si>
  <si>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</si>
  <si>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</si>
  <si>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</si>
  <si>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</si>
  <si>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</si>
  <si>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</si>
  <si>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</si>
  <si>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</si>
  <si>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</si>
  <si>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</si>
  <si>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</si>
  <si>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</si>
  <si>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</si>
  <si>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</si>
  <si>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</si>
  <si>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</si>
  <si>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</si>
  <si>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</si>
  <si>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</si>
  <si>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</si>
  <si>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</si>
  <si>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</si>
  <si>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</si>
  <si>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</si>
  <si>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</si>
  <si>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</si>
  <si>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</si>
  <si>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</si>
  <si>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</si>
  <si>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</si>
  <si>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</si>
  <si>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</si>
  <si>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</si>
  <si>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</si>
  <si>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</si>
  <si>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</si>
  <si>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</si>
  <si>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</si>
  <si>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</si>
  <si>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</si>
  <si>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</si>
  <si>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</si>
  <si>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</si>
  <si>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</si>
  <si>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</si>
  <si>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</si>
  <si>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</si>
  <si>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</si>
  <si>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</si>
  <si>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</si>
  <si>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</si>
  <si>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</si>
  <si>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</si>
  <si>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</si>
  <si>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</si>
  <si>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</si>
  <si>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</si>
  <si>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</si>
  <si>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</si>
  <si>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</si>
  <si>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</si>
  <si>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</si>
  <si>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</si>
  <si>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</si>
  <si>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</si>
  <si>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</si>
  <si>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</si>
  <si>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</si>
  <si>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</si>
  <si>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</si>
  <si>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</si>
  <si>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</si>
  <si>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</si>
  <si>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</si>
  <si>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</si>
  <si>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</si>
  <si>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</si>
  <si>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</si>
  <si>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</si>
  <si>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</si>
  <si>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</si>
  <si>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</si>
  <si>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</si>
  <si>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</si>
  <si>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</si>
  <si>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</si>
  <si>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</si>
  <si>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</si>
  <si>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</si>
  <si>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</si>
  <si>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</si>
  <si>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</si>
  <si>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</si>
  <si>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</si>
  <si>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</si>
  <si>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</si>
  <si>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</si>
  <si>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</si>
  <si>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</si>
  <si>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</si>
  <si>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</si>
  <si>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</si>
  <si>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</si>
  <si>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</si>
  <si>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</si>
  <si>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</si>
  <si>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</si>
  <si>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</si>
  <si>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</si>
  <si>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</si>
  <si>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</si>
  <si>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</si>
  <si>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</si>
  <si>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</si>
  <si>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</si>
  <si>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</si>
  <si>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</si>
  <si>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</si>
  <si>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</si>
  <si>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</si>
  <si>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</si>
  <si>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</si>
  <si>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</si>
  <si>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</si>
  <si>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</si>
  <si>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</si>
  <si>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</si>
  <si>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</si>
  <si>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</si>
  <si>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</si>
  <si>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</si>
  <si>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</si>
  <si>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</si>
  <si>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</si>
  <si>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</si>
  <si>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</si>
  <si>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</si>
  <si>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</si>
  <si>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</si>
  <si>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</si>
  <si>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</si>
  <si>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</si>
  <si>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</si>
  <si>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</si>
  <si>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</si>
  <si>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</si>
  <si>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</si>
  <si>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</si>
  <si>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</si>
  <si>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</si>
  <si>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</si>
  <si>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</si>
  <si>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</si>
  <si>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</si>
  <si>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</si>
  <si>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</si>
  <si>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</si>
  <si>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</si>
  <si>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</si>
  <si>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</si>
  <si>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</si>
  <si>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</si>
  <si>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</si>
  <si>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</si>
  <si>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</si>
  <si>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</si>
  <si>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</si>
  <si>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</si>
  <si>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</si>
  <si>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</si>
  <si>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</si>
  <si>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</si>
  <si>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</si>
  <si>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</si>
  <si>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</si>
  <si>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</si>
  <si>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</si>
  <si>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</si>
  <si>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</si>
  <si>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</si>
  <si>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</si>
  <si>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</si>
  <si>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</si>
  <si>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</si>
  <si>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</si>
  <si>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</si>
  <si>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</si>
  <si>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</si>
  <si>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</si>
  <si>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</si>
  <si>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</si>
  <si>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</si>
  <si>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</si>
  <si>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</si>
  <si>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</si>
  <si>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</si>
  <si>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</si>
  <si>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</si>
  <si>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</si>
  <si>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</si>
  <si>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</si>
  <si>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</si>
  <si>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</si>
  <si>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</si>
  <si>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</si>
  <si>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</si>
  <si>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</si>
  <si>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</si>
  <si>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</si>
  <si>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</si>
  <si>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</si>
  <si>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</si>
  <si>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</si>
  <si>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</si>
  <si>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</si>
  <si>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</si>
  <si>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</si>
  <si>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</si>
  <si>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</si>
  <si>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</si>
  <si>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</si>
  <si>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</si>
  <si>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</si>
  <si>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</si>
  <si>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</si>
  <si>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</si>
  <si>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</si>
  <si>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</si>
  <si>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</si>
  <si>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</si>
  <si>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</si>
  <si>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</si>
  <si>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</si>
  <si>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</si>
  <si>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</si>
  <si>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</si>
  <si>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</si>
  <si>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</si>
  <si>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</si>
  <si>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</si>
  <si>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</si>
  <si>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</si>
  <si>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</si>
  <si>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</si>
  <si>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</si>
  <si>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</si>
  <si>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</si>
  <si>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</si>
  <si>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</si>
  <si>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</si>
  <si>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</si>
  <si>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</si>
  <si>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</si>
  <si>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</si>
  <si>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</si>
  <si>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</si>
  <si>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</si>
  <si>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</si>
  <si>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</si>
  <si>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</si>
  <si>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</si>
  <si>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</si>
  <si>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</si>
  <si>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</si>
  <si>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</si>
  <si>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</si>
  <si>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</si>
  <si>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</si>
  <si>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</si>
  <si>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</si>
  <si>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</si>
  <si>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</si>
  <si>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</si>
  <si>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</si>
  <si>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</si>
  <si>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</si>
  <si>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</si>
  <si>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</si>
  <si>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</si>
  <si>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</si>
  <si>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</si>
  <si>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</si>
  <si>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</si>
  <si>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</si>
  <si>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</si>
  <si>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</si>
  <si>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</si>
  <si>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</si>
  <si>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</si>
  <si>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</si>
  <si>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</si>
  <si>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</si>
  <si>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</si>
  <si>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</si>
  <si>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</si>
  <si>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</si>
  <si>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</si>
  <si>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</si>
  <si>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</si>
  <si>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</si>
  <si>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</si>
  <si>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</si>
  <si>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</si>
  <si>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</si>
  <si>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</si>
  <si>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</si>
  <si>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</si>
  <si>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</si>
  <si>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</si>
  <si>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</si>
  <si>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</si>
  <si>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</si>
  <si>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</si>
  <si>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</si>
  <si>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</si>
  <si>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</si>
  <si>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</si>
  <si>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</si>
  <si>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</si>
  <si>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</si>
  <si>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</si>
  <si>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</si>
  <si>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</si>
  <si>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</si>
  <si>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</si>
  <si>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</si>
  <si>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</si>
  <si>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</si>
  <si>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</si>
  <si>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</si>
  <si>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</si>
  <si>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</si>
  <si>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</si>
  <si>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</si>
  <si>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</si>
  <si>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</si>
  <si>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</si>
  <si>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</si>
  <si>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</si>
  <si>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</si>
  <si>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</si>
  <si>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</si>
  <si>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</si>
  <si>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</si>
  <si>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</si>
  <si>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</si>
  <si>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</si>
  <si>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</si>
  <si>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</si>
  <si>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</si>
  <si>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</si>
  <si>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</si>
  <si>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</si>
  <si>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</si>
  <si>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</si>
  <si>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</si>
  <si>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</si>
  <si>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</si>
  <si>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</si>
  <si>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</si>
  <si>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</si>
  <si>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</si>
  <si>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</si>
  <si>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</si>
  <si>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</si>
  <si>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</si>
  <si>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</si>
  <si>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</si>
  <si>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</si>
  <si>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</si>
  <si>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</si>
  <si>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</si>
  <si>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</si>
  <si>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</si>
  <si>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</si>
  <si>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</si>
  <si>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</si>
  <si>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</si>
  <si>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</si>
  <si>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</si>
  <si>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</si>
  <si>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</si>
  <si>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</si>
  <si>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</si>
  <si>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</si>
  <si>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</si>
  <si>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</si>
  <si>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</si>
  <si>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</si>
  <si>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</si>
  <si>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</si>
  <si>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</si>
  <si>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</si>
  <si>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</si>
  <si>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</si>
  <si>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</si>
  <si>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</si>
  <si>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</si>
  <si>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</si>
  <si>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</si>
  <si>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</si>
  <si>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</si>
  <si>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</si>
  <si>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</si>
  <si>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</si>
  <si>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</si>
  <si>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</si>
  <si>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</si>
  <si>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</si>
  <si>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</si>
  <si>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</si>
  <si>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</si>
  <si>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</si>
  <si>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</si>
  <si>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</si>
  <si>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</si>
  <si>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</si>
  <si>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</si>
  <si>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</si>
  <si>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</si>
  <si>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</si>
  <si>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</si>
  <si>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</si>
  <si>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</si>
  <si>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</si>
  <si>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</si>
  <si>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</si>
  <si>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</si>
  <si>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</si>
  <si>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</si>
  <si>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</si>
  <si>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</si>
  <si>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</si>
  <si>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</si>
  <si>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</si>
  <si>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</si>
  <si>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</si>
  <si>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</si>
  <si>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</si>
  <si>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</si>
  <si>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</si>
  <si>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</si>
  <si>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</si>
  <si>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</si>
  <si>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</si>
  <si>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</si>
  <si>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</si>
  <si>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</si>
  <si>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</si>
  <si>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</si>
  <si>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</si>
  <si>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</si>
  <si>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</si>
  <si>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</si>
  <si>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</si>
  <si>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</si>
  <si>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</si>
  <si>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</si>
  <si>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</si>
  <si>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</si>
  <si>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</si>
  <si>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</si>
  <si>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</si>
  <si>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</si>
  <si>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</si>
  <si>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</si>
  <si>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</si>
  <si>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</si>
  <si>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</si>
  <si>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</si>
  <si>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</si>
  <si>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</si>
  <si>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</si>
  <si>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</si>
  <si>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</si>
  <si>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</si>
  <si>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</si>
  <si>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</si>
  <si>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</si>
  <si>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</si>
  <si>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</si>
  <si>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</si>
  <si>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</si>
  <si>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</si>
  <si>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</si>
  <si>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</si>
  <si>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</si>
  <si>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</si>
  <si>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</si>
  <si>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</si>
  <si>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</si>
  <si>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</si>
  <si>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</si>
  <si>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</si>
  <si>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</si>
  <si>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</si>
  <si>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</si>
  <si>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</si>
  <si>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</si>
  <si>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</si>
  <si>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</si>
  <si>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</si>
  <si>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</si>
  <si>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</si>
  <si>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</si>
  <si>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</si>
  <si>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</si>
  <si>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</si>
  <si>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</si>
  <si>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</si>
  <si>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</si>
  <si>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</si>
  <si>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</si>
  <si>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</si>
  <si>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</si>
  <si>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</si>
  <si>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</si>
  <si>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</si>
  <si>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</si>
  <si>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</si>
  <si>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</si>
  <si>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</si>
  <si>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</si>
  <si>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</si>
  <si>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</si>
  <si>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</si>
  <si>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</si>
  <si>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</si>
  <si>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</si>
  <si>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</si>
  <si>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</si>
  <si>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</si>
  <si>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</si>
  <si>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</si>
  <si>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</si>
  <si>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</si>
  <si>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</si>
  <si>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</si>
  <si>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</si>
  <si>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</si>
  <si>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</si>
  <si>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</si>
  <si>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</si>
  <si>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</si>
  <si>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</si>
  <si>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</si>
  <si>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</si>
  <si>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</si>
  <si>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</si>
  <si>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</si>
  <si>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</si>
  <si>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</si>
  <si>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</si>
  <si>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</si>
  <si>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</si>
  <si>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</si>
  <si>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</si>
  <si>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</si>
  <si>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</si>
  <si>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</si>
  <si>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</si>
  <si>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</si>
  <si>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</si>
  <si>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</si>
  <si>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</si>
  <si>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</si>
  <si>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</si>
  <si>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</si>
  <si>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</si>
  <si>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</si>
  <si>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</si>
  <si>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</si>
  <si>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</si>
  <si>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</si>
  <si>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</si>
  <si>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</si>
  <si>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</si>
  <si>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</si>
  <si>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</si>
  <si>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</si>
  <si>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</si>
  <si>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</si>
  <si>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</si>
  <si>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</si>
  <si>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</si>
  <si>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</si>
  <si>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</si>
  <si>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</si>
  <si>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</si>
  <si>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</si>
  <si>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</si>
  <si>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</si>
  <si>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</si>
  <si>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</si>
  <si>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</si>
  <si>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</si>
  <si>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</si>
  <si>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</si>
  <si>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</si>
  <si>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</si>
  <si>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</si>
  <si>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</si>
  <si>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</si>
  <si>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</si>
  <si>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</si>
  <si>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</si>
  <si>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</si>
  <si>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</si>
  <si>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</si>
  <si>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</si>
  <si>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</si>
  <si>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</si>
  <si>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</si>
  <si>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</si>
  <si>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</si>
  <si>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</si>
  <si>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</si>
  <si>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</si>
  <si>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</si>
  <si>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</si>
  <si>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</si>
  <si>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</si>
  <si>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</si>
  <si>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</si>
  <si>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</si>
  <si>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</si>
  <si>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</si>
  <si>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</si>
  <si>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</si>
  <si>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</si>
  <si>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</si>
  <si>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</si>
  <si>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</si>
  <si>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</si>
  <si>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</si>
  <si>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</si>
  <si>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</si>
  <si>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</si>
  <si>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</si>
  <si>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</si>
  <si>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</si>
  <si>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</si>
  <si>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</si>
  <si>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</si>
  <si>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</si>
  <si>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</si>
  <si>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</si>
  <si>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</si>
  <si>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</si>
  <si>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</si>
  <si>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</si>
  <si>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</si>
  <si>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</si>
  <si>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</si>
  <si>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</si>
  <si>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</si>
  <si>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</si>
  <si>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</si>
  <si>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</si>
  <si>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</si>
  <si>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</si>
  <si>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</si>
  <si>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</si>
  <si>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</si>
  <si>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</si>
  <si>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</si>
  <si>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</si>
  <si>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</si>
  <si>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</si>
  <si>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</si>
  <si>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</si>
  <si>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</si>
  <si>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</si>
  <si>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</si>
  <si>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</si>
  <si>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</si>
  <si>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</si>
  <si>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</si>
  <si>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</si>
  <si>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</si>
  <si>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</si>
  <si>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</si>
  <si>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</si>
  <si>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</si>
  <si>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</si>
  <si>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</si>
  <si>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</si>
  <si>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</si>
  <si>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</si>
  <si>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</si>
  <si>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</si>
  <si>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</si>
  <si>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</si>
  <si>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</si>
  <si>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</si>
  <si>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</si>
  <si>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</si>
  <si>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</si>
  <si>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</si>
  <si>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</si>
  <si>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</si>
  <si>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</si>
  <si>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</si>
  <si>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</si>
  <si>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</si>
  <si>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</si>
  <si>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</si>
  <si>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</si>
  <si>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</si>
  <si>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</si>
  <si>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</si>
  <si>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</si>
  <si>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</si>
  <si>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</si>
  <si>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</si>
  <si>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</si>
  <si>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</si>
  <si>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</si>
  <si>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</si>
  <si>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</si>
  <si>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</si>
  <si>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</si>
  <si>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</si>
  <si>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</si>
  <si>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</si>
  <si>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</si>
  <si>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</si>
  <si>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</si>
  <si>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</si>
  <si>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</si>
  <si>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</si>
  <si>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</si>
  <si>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</si>
  <si>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</si>
  <si>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</si>
  <si>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</si>
  <si>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</si>
  <si>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</si>
  <si>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</si>
  <si>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</si>
  <si>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</si>
  <si>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</si>
  <si>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</si>
  <si>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</si>
  <si>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</si>
  <si>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</si>
  <si>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</si>
  <si>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</si>
  <si>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</si>
  <si>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</si>
  <si>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</si>
  <si>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</si>
  <si>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</si>
  <si>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</si>
  <si>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</si>
  <si>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</si>
  <si>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</si>
  <si>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</si>
  <si>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</si>
  <si>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</si>
  <si>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</si>
  <si>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</si>
  <si>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</si>
  <si>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</si>
  <si>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</si>
  <si>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</si>
  <si>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</si>
  <si>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</si>
  <si>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</si>
  <si>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</si>
  <si>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</si>
  <si>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</si>
  <si>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</si>
  <si>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</si>
  <si>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</si>
  <si>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</si>
  <si>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</si>
  <si>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</si>
  <si>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</si>
  <si>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</si>
  <si>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</si>
  <si>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</si>
  <si>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</si>
  <si>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</si>
  <si>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</si>
  <si>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</si>
  <si>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</si>
  <si>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</si>
  <si>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</si>
  <si>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</si>
  <si>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</si>
  <si>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</si>
  <si>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</si>
  <si>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</si>
  <si>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</si>
  <si>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</si>
  <si>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</si>
  <si>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</si>
  <si>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</si>
  <si>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</si>
  <si>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</si>
  <si>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</si>
  <si>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</si>
  <si>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</si>
  <si>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</si>
  <si>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</si>
  <si>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</si>
  <si>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</si>
  <si>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</si>
  <si>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</si>
  <si>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</si>
  <si>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</si>
  <si>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</si>
  <si>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</si>
  <si>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</si>
  <si>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</si>
  <si>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</si>
  <si>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</si>
  <si>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</si>
  <si>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</si>
  <si>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</si>
  <si>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</si>
  <si>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</si>
  <si>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</si>
  <si>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</si>
  <si>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</si>
  <si>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</si>
  <si>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</si>
  <si>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</si>
  <si>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</si>
  <si>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</si>
  <si>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</si>
  <si>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</si>
  <si>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</si>
  <si>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</si>
  <si>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</si>
  <si>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</si>
  <si>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</si>
  <si>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</si>
  <si>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</si>
  <si>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</si>
  <si>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</si>
  <si>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</si>
  <si>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</si>
  <si>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</si>
  <si>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</si>
  <si>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</si>
  <si>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</si>
  <si>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</si>
  <si>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</si>
  <si>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</si>
  <si>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</si>
  <si>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</si>
  <si>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</si>
  <si>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</si>
  <si>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</si>
  <si>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</si>
  <si>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</si>
  <si>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</si>
  <si>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</si>
  <si>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</si>
  <si>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</si>
  <si>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</si>
  <si>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</si>
  <si>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</si>
  <si>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</si>
  <si>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</si>
  <si>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</si>
  <si>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</si>
  <si>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</si>
  <si>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</si>
  <si>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</si>
  <si>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</si>
  <si>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</si>
  <si>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</si>
  <si>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</si>
  <si>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</si>
  <si>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</si>
  <si>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</si>
  <si>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</si>
  <si>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</si>
  <si>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</si>
  <si>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</si>
  <si>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</si>
  <si>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</si>
  <si>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</si>
  <si>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</si>
  <si>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</si>
  <si>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</si>
  <si>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</si>
  <si>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</si>
  <si>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</si>
  <si>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</si>
  <si>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</si>
  <si>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</si>
  <si>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</si>
  <si>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</si>
  <si>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</si>
  <si>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</si>
  <si>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</si>
  <si>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</si>
  <si>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</si>
  <si>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</si>
  <si>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</si>
  <si>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</si>
  <si>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</si>
  <si>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</si>
  <si>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</si>
  <si>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</si>
  <si>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</si>
  <si>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</si>
  <si>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</si>
  <si>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</si>
  <si>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</si>
  <si>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</si>
  <si>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</si>
  <si>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</si>
  <si>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</si>
  <si>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</si>
  <si>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</si>
  <si>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</si>
  <si>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</si>
  <si>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</si>
  <si>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</si>
  <si>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</si>
  <si>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</si>
  <si>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</si>
  <si>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</si>
  <si>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</si>
  <si>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</si>
  <si>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</si>
  <si>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</si>
  <si>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</si>
  <si>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</si>
  <si>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</si>
  <si>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</si>
  <si>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</si>
  <si>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</si>
  <si>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</si>
  <si>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</si>
  <si>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</si>
  <si>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</si>
  <si>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</si>
  <si>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</si>
  <si>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</si>
  <si>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</si>
  <si>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</si>
  <si>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</si>
  <si>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</si>
  <si>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</si>
  <si>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</si>
  <si>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</si>
  <si>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</si>
  <si>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</si>
  <si>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</si>
  <si>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</si>
  <si>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</si>
  <si>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</si>
  <si>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</si>
  <si>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</si>
  <si>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</si>
  <si>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</si>
  <si>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</si>
  <si>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</si>
  <si>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</si>
  <si>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</si>
  <si>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</si>
  <si>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</si>
  <si>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</si>
  <si>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</si>
  <si>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</si>
  <si>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</si>
  <si>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</si>
  <si>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</si>
  <si>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</si>
  <si>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</si>
  <si>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</si>
  <si>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</si>
  <si>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</si>
  <si>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</si>
  <si>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</si>
  <si>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</si>
  <si>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</si>
  <si>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</si>
  <si>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</si>
  <si>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</si>
  <si>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</si>
  <si>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</si>
  <si>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</si>
  <si>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</si>
  <si>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</si>
  <si>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</si>
  <si>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</si>
  <si>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</si>
  <si>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</si>
  <si>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</si>
  <si>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</si>
  <si>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</si>
  <si>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</si>
  <si>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</si>
  <si>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</si>
  <si>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</si>
  <si>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</si>
  <si>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</si>
  <si>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</si>
  <si>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</si>
  <si>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</si>
  <si>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</si>
  <si>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</si>
  <si>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</si>
  <si>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</si>
  <si>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</si>
  <si>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</si>
  <si>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</si>
  <si>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</si>
  <si>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</si>
  <si>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</si>
  <si>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</si>
  <si>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</si>
  <si>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</si>
  <si>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</si>
  <si>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</si>
  <si>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</si>
  <si>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</si>
  <si>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</si>
  <si>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</si>
  <si>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</si>
  <si>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</si>
  <si>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</si>
  <si>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</si>
  <si>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</si>
  <si>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</si>
  <si>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</si>
  <si>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</si>
  <si>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</si>
  <si>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</si>
  <si>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</si>
  <si>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</si>
  <si>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</si>
  <si>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</si>
  <si>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</si>
  <si>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</si>
  <si>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</si>
  <si>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</si>
  <si>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</si>
  <si>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</si>
  <si>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</si>
  <si>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</si>
  <si>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</si>
  <si>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</si>
  <si>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</si>
  <si>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</si>
  <si>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</si>
  <si>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</si>
  <si>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</si>
  <si>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</si>
  <si>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</si>
  <si>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</si>
  <si>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</si>
  <si>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</si>
  <si>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</si>
  <si>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</si>
  <si>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</si>
  <si>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</si>
  <si>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</si>
  <si>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</si>
  <si>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</si>
  <si>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</si>
  <si>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</si>
  <si>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</si>
  <si>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</si>
  <si>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</si>
  <si>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</si>
  <si>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</si>
  <si>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</si>
  <si>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</si>
  <si>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</si>
  <si>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</si>
  <si>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</si>
  <si>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</si>
  <si>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</si>
  <si>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</si>
  <si>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</si>
  <si>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</si>
  <si>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</si>
  <si>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</si>
  <si>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</si>
  <si>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</si>
  <si>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</si>
  <si>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</si>
  <si>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</si>
  <si>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</si>
  <si>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</si>
  <si>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</si>
  <si>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</si>
  <si>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</si>
  <si>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</si>
  <si>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</si>
  <si>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</si>
  <si>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</si>
  <si>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</si>
  <si>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</si>
  <si>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</si>
  <si>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</si>
  <si>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</si>
  <si>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</si>
  <si>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</si>
  <si>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</si>
  <si>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</si>
  <si>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</si>
  <si>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</si>
  <si>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</si>
  <si>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</si>
  <si>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</si>
  <si>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</si>
  <si>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</si>
  <si>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</si>
  <si>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</si>
  <si>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</si>
  <si>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</si>
  <si>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</si>
  <si>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</si>
  <si>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</si>
  <si>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</si>
  <si>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</si>
  <si>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</si>
  <si>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</si>
  <si>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</si>
  <si>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</si>
  <si>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</si>
  <si>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</si>
  <si>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</si>
  <si>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</si>
  <si>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</si>
  <si>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</si>
  <si>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</si>
  <si>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</si>
  <si>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</si>
  <si>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</si>
  <si>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</si>
  <si>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</si>
  <si>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</si>
  <si>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</si>
  <si>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</si>
  <si>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</si>
  <si>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</si>
  <si>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</si>
  <si>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</si>
  <si>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</si>
  <si>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</si>
  <si>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</si>
  <si>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</si>
  <si>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</si>
  <si>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</si>
  <si>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</si>
  <si>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</si>
  <si>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</si>
  <si>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</si>
  <si>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</si>
  <si>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</si>
  <si>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</si>
  <si>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</si>
  <si>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</si>
  <si>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</si>
  <si>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</si>
  <si>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</si>
  <si>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</si>
  <si>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</si>
  <si>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</si>
  <si>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</si>
  <si>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</si>
  <si>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</si>
  <si>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</si>
  <si>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</si>
  <si>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</si>
  <si>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</si>
  <si>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</si>
  <si>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</si>
  <si>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</si>
  <si>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</si>
  <si>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</si>
  <si>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</si>
  <si>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</si>
  <si>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</si>
  <si>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</si>
  <si>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</si>
  <si>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</si>
  <si>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</si>
  <si>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</si>
  <si>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</si>
  <si>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</si>
  <si>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</si>
  <si>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</si>
  <si>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</si>
  <si>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</si>
  <si>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</si>
  <si>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</si>
  <si>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</si>
  <si>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</si>
  <si>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</si>
  <si>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</si>
  <si>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</si>
  <si>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</si>
  <si>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</si>
  <si>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</si>
  <si>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</si>
  <si>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</si>
  <si>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</si>
  <si>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</si>
  <si>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</si>
  <si>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</si>
  <si>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</si>
  <si>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</si>
  <si>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</si>
  <si>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</si>
  <si>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</si>
  <si>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</si>
  <si>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</si>
  <si>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</si>
  <si>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</si>
  <si>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</si>
  <si>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</si>
  <si>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</si>
  <si>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</si>
  <si>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</si>
  <si>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</si>
  <si>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</si>
  <si>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</si>
  <si>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</si>
  <si>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</si>
  <si>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</si>
  <si>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</si>
  <si>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</si>
  <si>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</si>
  <si>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</si>
  <si>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</si>
  <si>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</si>
  <si>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</si>
  <si>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</si>
  <si>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</si>
  <si>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</si>
  <si>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</si>
  <si>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</si>
  <si>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</si>
  <si>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</si>
  <si>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</si>
  <si>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</si>
  <si>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</si>
  <si>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</si>
  <si>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</si>
  <si>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</si>
  <si>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</si>
  <si>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</si>
  <si>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</si>
  <si>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</si>
  <si>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</si>
  <si>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</si>
  <si>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</si>
  <si>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</si>
  <si>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</si>
  <si>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</si>
  <si>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</si>
  <si>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</si>
  <si>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</si>
  <si>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</si>
  <si>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</si>
  <si>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</si>
  <si>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</si>
  <si>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</si>
  <si>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</si>
  <si>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</si>
  <si>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</si>
  <si>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</si>
  <si>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</si>
  <si>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</si>
  <si>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</si>
  <si>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</si>
  <si>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</si>
  <si>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</si>
  <si>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</si>
  <si>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</si>
  <si>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</si>
  <si>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</si>
  <si>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</si>
  <si>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</si>
  <si>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</si>
  <si>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</si>
  <si>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</si>
  <si>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</si>
  <si>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</si>
  <si>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</si>
  <si>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</si>
  <si>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</si>
  <si>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</si>
  <si>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</si>
  <si>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</si>
  <si>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</si>
  <si>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</si>
  <si>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</si>
  <si>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</si>
  <si>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</si>
  <si>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</si>
  <si>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</si>
  <si>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</si>
  <si>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</si>
  <si>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</si>
  <si>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</si>
  <si>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</si>
  <si>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</si>
  <si>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</si>
  <si>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</si>
  <si>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</si>
  <si>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</si>
  <si>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</si>
  <si>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</si>
  <si>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</si>
  <si>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</si>
  <si>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</si>
  <si>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</si>
  <si>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</si>
  <si>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</si>
  <si>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</si>
  <si>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</si>
  <si>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</si>
  <si>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</si>
  <si>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</si>
  <si>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</si>
  <si>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</si>
  <si>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</si>
  <si>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</si>
  <si>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</si>
  <si>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</si>
  <si>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</si>
  <si>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</si>
  <si>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</si>
  <si>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</si>
  <si>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</si>
  <si>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</si>
  <si>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</si>
  <si>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</si>
  <si>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</si>
  <si>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</si>
  <si>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</si>
  <si>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</si>
  <si>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</si>
  <si>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</si>
  <si>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</si>
  <si>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</si>
  <si>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</si>
  <si>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</si>
  <si>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</si>
  <si>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</si>
  <si>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</si>
  <si>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</si>
  <si>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</si>
  <si>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</si>
  <si>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</si>
  <si>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</si>
  <si>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</si>
  <si>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</si>
  <si>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</si>
  <si>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</si>
  <si>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</si>
  <si>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</si>
  <si>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</si>
  <si>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</si>
  <si>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</si>
  <si>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</si>
  <si>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</si>
  <si>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</si>
  <si>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</si>
  <si>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</si>
  <si>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</si>
  <si>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</si>
  <si>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</si>
  <si>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</si>
  <si>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</si>
  <si>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</si>
  <si>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</si>
  <si>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</si>
  <si>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</si>
  <si>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</si>
  <si>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</si>
  <si>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</si>
  <si>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</si>
  <si>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</si>
  <si>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</si>
  <si>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</si>
  <si>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</si>
  <si>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</si>
  <si>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</si>
  <si>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</si>
  <si>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</si>
  <si>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</si>
  <si>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</si>
  <si>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</si>
  <si>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</si>
  <si>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</si>
  <si>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</si>
  <si>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</si>
  <si>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</si>
  <si>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</si>
  <si>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</si>
  <si>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</si>
  <si>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</si>
  <si>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</si>
  <si>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</si>
  <si>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</si>
  <si>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</si>
  <si>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</si>
  <si>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</si>
  <si>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</si>
  <si>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</si>
  <si>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</si>
  <si>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</si>
  <si>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</si>
  <si>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</si>
  <si>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</si>
  <si>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</si>
  <si>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</si>
  <si>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</si>
  <si>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</si>
  <si>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</si>
  <si>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</si>
  <si>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</si>
  <si>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</si>
  <si>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</si>
  <si>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</si>
  <si>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</si>
  <si>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</si>
  <si>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</si>
  <si>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</si>
  <si>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</si>
  <si>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</si>
  <si>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</si>
  <si>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</si>
  <si>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</si>
  <si>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</si>
  <si>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</si>
  <si>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</si>
  <si>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</si>
  <si>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</si>
  <si>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</si>
  <si>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</si>
  <si>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</si>
  <si>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</si>
  <si>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</si>
  <si>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</si>
  <si>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</si>
  <si>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</si>
  <si>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</si>
  <si>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</si>
  <si>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</si>
  <si>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</si>
  <si>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</si>
  <si>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</si>
  <si>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</si>
  <si>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</si>
  <si>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</si>
  <si>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</si>
  <si>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</si>
  <si>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</si>
  <si>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</si>
  <si>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</si>
  <si>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</si>
  <si>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</si>
  <si>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</si>
  <si>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</si>
  <si>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</si>
  <si>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</si>
  <si>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</si>
  <si>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</si>
  <si>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</si>
  <si>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</si>
  <si>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</si>
  <si>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</si>
  <si>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</si>
  <si>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</si>
  <si>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</si>
  <si>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</si>
  <si>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</si>
  <si>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</si>
  <si>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</si>
  <si>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</si>
  <si>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</si>
  <si>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</si>
  <si>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</si>
  <si>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</si>
  <si>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</si>
  <si>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</si>
  <si>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</si>
  <si>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</si>
  <si>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</si>
  <si>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</si>
  <si>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</si>
  <si>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</si>
  <si>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</si>
  <si>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</si>
  <si>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</si>
  <si>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</si>
  <si>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</si>
  <si>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</si>
  <si>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</si>
  <si>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</si>
  <si>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</si>
  <si>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</si>
  <si>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</si>
  <si>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</si>
  <si>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</si>
  <si>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</si>
  <si>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</si>
  <si>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</si>
  <si>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</si>
  <si>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</si>
  <si>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</si>
  <si>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</si>
  <si>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</si>
  <si>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</si>
  <si>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</si>
  <si>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</si>
  <si>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</si>
  <si>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</si>
  <si>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</si>
  <si>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</si>
  <si>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</si>
  <si>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</si>
  <si>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</si>
  <si>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</si>
  <si>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</si>
  <si>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</si>
  <si>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</si>
  <si>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</si>
  <si>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</si>
  <si>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</si>
  <si>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</si>
  <si>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</si>
  <si>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</si>
  <si>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</si>
  <si>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</si>
  <si>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</si>
  <si>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</si>
  <si>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</si>
  <si>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</si>
  <si>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</si>
  <si>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</si>
  <si>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</si>
  <si>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</si>
  <si>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</si>
  <si>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</si>
  <si>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</si>
  <si>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</si>
  <si>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</si>
  <si>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</si>
  <si>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</si>
  <si>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</si>
  <si>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</si>
  <si>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</si>
  <si>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</si>
  <si>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</si>
  <si>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</si>
  <si>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</si>
  <si>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</si>
  <si>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</si>
  <si>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</si>
  <si>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</si>
  <si>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</si>
  <si>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</si>
  <si>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</si>
  <si>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</si>
  <si>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</si>
  <si>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</si>
  <si>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</si>
  <si>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</si>
  <si>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</si>
  <si>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</si>
  <si>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</si>
  <si>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</si>
  <si>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</si>
  <si>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</si>
  <si>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</si>
  <si>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</si>
  <si>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</si>
  <si>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</si>
  <si>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</si>
  <si>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</si>
  <si>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</si>
  <si>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</si>
  <si>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</si>
  <si>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</si>
  <si>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</si>
  <si>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</si>
  <si>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</si>
  <si>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</si>
  <si>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</si>
  <si>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</si>
  <si>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</si>
  <si>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</si>
  <si>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</si>
  <si>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</si>
  <si>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</si>
  <si>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</si>
  <si>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</si>
  <si>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</si>
  <si>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</si>
  <si>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</si>
  <si>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</si>
  <si>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</si>
  <si>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</si>
  <si>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</si>
  <si>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</si>
  <si>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</si>
  <si>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</si>
  <si>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</si>
  <si>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</si>
  <si>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</si>
  <si>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</si>
  <si>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</si>
  <si>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</si>
  <si>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</si>
  <si>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</si>
  <si>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</si>
  <si>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</si>
  <si>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</si>
  <si>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</si>
  <si>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</si>
  <si>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</si>
  <si>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</si>
  <si>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</si>
  <si>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</si>
  <si>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</si>
  <si>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</si>
  <si>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</si>
  <si>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</si>
  <si>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</si>
  <si>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</si>
  <si>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</si>
  <si>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</si>
  <si>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</si>
  <si>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</si>
  <si>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</si>
  <si>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</si>
  <si>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</si>
  <si>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</si>
  <si>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</si>
  <si>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</si>
  <si>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</si>
  <si>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</si>
  <si>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</si>
  <si>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</si>
  <si>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</si>
  <si>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</si>
  <si>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</si>
  <si>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</si>
  <si>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</si>
  <si>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</si>
  <si>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</si>
  <si>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</si>
  <si>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</si>
  <si>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</si>
  <si>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</si>
  <si>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</si>
  <si>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</si>
  <si>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</si>
  <si>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</si>
  <si>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</si>
  <si>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</si>
  <si>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</si>
  <si>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</si>
  <si>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</si>
  <si>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</si>
  <si>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</si>
  <si>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</si>
  <si>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</si>
  <si>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</si>
  <si>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</si>
  <si>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</si>
  <si>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</si>
  <si>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</si>
  <si>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</si>
  <si>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</si>
  <si>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</si>
  <si>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</si>
  <si>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</si>
  <si>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</si>
  <si>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</si>
  <si>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</si>
  <si>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</si>
  <si>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</si>
  <si>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</si>
  <si>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</si>
  <si>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</si>
  <si>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</si>
  <si>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</si>
  <si>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</si>
  <si>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</si>
  <si>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</si>
  <si>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</si>
  <si>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</si>
  <si>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</si>
  <si>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</si>
  <si>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</si>
  <si>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</si>
  <si>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</si>
  <si>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</si>
  <si>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</si>
  <si>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</si>
  <si>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</si>
  <si>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</si>
  <si>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</si>
  <si>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</si>
  <si>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</si>
  <si>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</si>
  <si>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</si>
  <si>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</si>
  <si>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</si>
  <si>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</si>
  <si>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</si>
  <si>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</si>
  <si>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</si>
  <si>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</si>
  <si>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</si>
  <si>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</si>
  <si>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</si>
  <si>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</si>
  <si>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</si>
  <si>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</si>
  <si>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</si>
  <si>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</si>
  <si>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</si>
  <si>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</si>
  <si>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</si>
  <si>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</si>
  <si>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</si>
  <si>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</si>
  <si>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</si>
  <si>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</si>
  <si>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</si>
  <si>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</si>
  <si>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</si>
  <si>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</si>
  <si>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</si>
  <si>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</si>
  <si>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</si>
  <si>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</si>
  <si>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</si>
  <si>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</si>
  <si>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</si>
  <si>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</si>
  <si>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</si>
  <si>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</si>
  <si>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</si>
  <si>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</si>
  <si>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</si>
  <si>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</si>
  <si>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</si>
  <si>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</si>
  <si>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</si>
  <si>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</si>
  <si>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</si>
  <si>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</si>
  <si>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</si>
  <si>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</si>
  <si>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</si>
  <si>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</si>
  <si>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</si>
  <si>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</si>
  <si>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</si>
  <si>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</si>
  <si>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</si>
  <si>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</si>
  <si>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</si>
  <si>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</si>
  <si>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</si>
  <si>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</si>
  <si>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</si>
  <si>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</si>
  <si>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</si>
  <si>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</si>
  <si>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</si>
  <si>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</si>
  <si>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</si>
  <si>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</si>
  <si>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</si>
  <si>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</si>
  <si>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</si>
  <si>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</si>
  <si>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</si>
  <si>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</si>
  <si>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</si>
  <si>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</si>
  <si>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</si>
  <si>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</si>
  <si>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</si>
  <si>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</si>
  <si>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</si>
  <si>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</si>
  <si>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</si>
  <si>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</si>
  <si>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</si>
  <si>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</si>
  <si>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</si>
  <si>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</si>
  <si>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</si>
  <si>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</si>
  <si>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</si>
  <si>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</si>
  <si>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</si>
  <si>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</si>
  <si>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</si>
  <si>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</si>
  <si>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</si>
  <si>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</si>
  <si>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</si>
  <si>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</si>
  <si>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</si>
  <si>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</si>
  <si>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</si>
  <si>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</si>
  <si>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</si>
  <si>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</si>
  <si>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</si>
  <si>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</si>
  <si>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</si>
  <si>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</si>
  <si>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</si>
  <si>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</si>
  <si>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</si>
  <si>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</si>
  <si>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</si>
  <si>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</si>
  <si>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</si>
  <si>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</si>
  <si>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</si>
  <si>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</si>
  <si>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</si>
  <si>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</si>
  <si>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</si>
  <si>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</si>
  <si>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</si>
  <si>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</si>
  <si>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</si>
  <si>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</si>
  <si>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</si>
  <si>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</si>
  <si>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</si>
  <si>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</si>
  <si>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</si>
  <si>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</si>
  <si>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</si>
  <si>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</si>
  <si>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</si>
  <si>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</si>
  <si>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</si>
  <si>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</si>
  <si>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</si>
  <si>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</si>
  <si>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</si>
  <si>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</si>
  <si>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</si>
  <si>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</si>
  <si>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</si>
  <si>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</si>
  <si>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</si>
  <si>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</si>
  <si>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</si>
  <si>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</si>
  <si>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</si>
  <si>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</si>
  <si>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</si>
  <si>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</si>
  <si>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</si>
  <si>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</si>
  <si>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</si>
  <si>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</si>
  <si>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</si>
  <si>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</si>
  <si>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</si>
  <si>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</si>
  <si>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</si>
  <si>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</si>
  <si>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</si>
  <si>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</si>
  <si>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</si>
  <si>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</si>
  <si>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</si>
  <si>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</si>
  <si>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</si>
  <si>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</si>
  <si>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</si>
  <si>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</si>
  <si>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</si>
  <si>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</si>
  <si>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</si>
  <si>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</si>
  <si>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</si>
  <si>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</si>
  <si>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</si>
  <si>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</si>
  <si>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</si>
  <si>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</si>
  <si>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</si>
  <si>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</si>
  <si>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</si>
  <si>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</si>
  <si>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</si>
  <si>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</si>
  <si>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</si>
  <si>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</si>
  <si>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</si>
  <si>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</si>
  <si>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</si>
  <si>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</si>
  <si>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</si>
  <si>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</si>
  <si>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</si>
  <si>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</si>
  <si>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</si>
  <si>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</si>
  <si>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</si>
  <si>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</si>
  <si>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</si>
  <si>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</si>
  <si>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</si>
  <si>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</si>
  <si>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</si>
  <si>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</si>
  <si>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</si>
  <si>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</si>
  <si>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</si>
  <si>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</si>
  <si>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</si>
  <si>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</si>
  <si>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</si>
  <si>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</si>
  <si>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</si>
  <si>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</si>
  <si>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</si>
  <si>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</si>
  <si>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</si>
  <si>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</si>
  <si>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</si>
  <si>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</si>
  <si>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</si>
  <si>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</si>
  <si>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</si>
  <si>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</si>
  <si>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</si>
  <si>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</si>
  <si>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</si>
  <si>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</si>
  <si>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</si>
  <si>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</si>
  <si>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</si>
  <si>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</si>
  <si>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</si>
  <si>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</si>
  <si>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</si>
  <si>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</si>
  <si>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</si>
  <si>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</si>
  <si>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</si>
  <si>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</si>
  <si>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</si>
  <si>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</si>
  <si>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</si>
  <si>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</si>
  <si>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</si>
  <si>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</si>
  <si>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</si>
  <si>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</si>
  <si>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</si>
  <si>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</si>
  <si>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</si>
  <si>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</si>
  <si>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</si>
  <si>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</si>
  <si>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</si>
  <si>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</si>
  <si>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</si>
  <si>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</si>
  <si>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</si>
  <si>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</si>
  <si>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</si>
  <si>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</si>
  <si>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</si>
  <si>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</si>
  <si>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</si>
  <si>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</si>
  <si>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</si>
  <si>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</si>
  <si>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</si>
  <si>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</si>
  <si>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</si>
  <si>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</si>
  <si>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</si>
  <si>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</si>
  <si>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</si>
  <si>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</si>
  <si>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</si>
  <si>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</si>
  <si>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</si>
  <si>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</si>
  <si>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</si>
  <si>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</si>
  <si>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</si>
  <si>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</si>
  <si>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</si>
  <si>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</si>
  <si>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</si>
  <si>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</si>
  <si>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</si>
  <si>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</si>
  <si>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</si>
  <si>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</si>
  <si>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</si>
  <si>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</si>
  <si>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</si>
  <si>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</si>
  <si>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</si>
  <si>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</si>
  <si>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</si>
  <si>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</si>
  <si>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</si>
  <si>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</si>
  <si>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</si>
  <si>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</si>
  <si>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</si>
  <si>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</si>
  <si>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</si>
  <si>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</si>
  <si>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</si>
  <si>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</si>
  <si>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</si>
  <si>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</si>
  <si>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</si>
  <si>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</si>
  <si>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</si>
  <si>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</si>
  <si>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</si>
  <si>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</si>
  <si>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</si>
  <si>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</si>
  <si>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</si>
  <si>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</si>
  <si>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</si>
  <si>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</si>
  <si>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</si>
  <si>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</si>
  <si>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</si>
  <si>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</si>
  <si>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</si>
  <si>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</si>
  <si>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</si>
  <si>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</si>
  <si>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</si>
  <si>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</si>
  <si>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</si>
  <si>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</si>
  <si>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</si>
  <si>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</si>
  <si>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</si>
  <si>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</si>
  <si>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</si>
  <si>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</si>
  <si>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</si>
  <si>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</si>
  <si>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</si>
  <si>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</si>
  <si>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</si>
  <si>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</si>
  <si>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</si>
  <si>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</si>
  <si>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</si>
  <si>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</si>
  <si>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</si>
  <si>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</si>
  <si>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</si>
  <si>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</si>
  <si>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</si>
  <si>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</si>
  <si>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</si>
  <si>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</si>
  <si>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</si>
  <si>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</si>
  <si>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</si>
  <si>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</si>
  <si>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</si>
  <si>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</si>
  <si>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</si>
  <si>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</si>
  <si>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</si>
  <si>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</si>
  <si>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</si>
  <si>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</si>
  <si>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</si>
  <si>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</si>
  <si>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</si>
  <si>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</si>
  <si>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</si>
  <si>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</si>
  <si>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</si>
  <si>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</si>
  <si>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</si>
  <si>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</si>
  <si>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</si>
  <si>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</si>
  <si>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</si>
  <si>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</si>
  <si>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</si>
  <si>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</si>
  <si>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</si>
  <si>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</si>
  <si>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</si>
  <si>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</si>
  <si>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</si>
  <si>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</si>
  <si>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</si>
  <si>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</si>
  <si>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</si>
  <si>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</si>
  <si>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</si>
  <si>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</si>
  <si>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</si>
  <si>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</si>
  <si>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</si>
  <si>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</si>
  <si>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</si>
  <si>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</si>
  <si>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</si>
  <si>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</si>
  <si>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</si>
  <si>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</si>
  <si>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</si>
  <si>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</si>
  <si>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</si>
  <si>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</si>
  <si>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</si>
  <si>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</si>
  <si>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</si>
  <si>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</si>
  <si>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</si>
  <si>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</si>
  <si>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</si>
  <si>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</si>
  <si>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</si>
  <si>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</si>
  <si>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</si>
  <si>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</si>
  <si>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</si>
  <si>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</si>
  <si>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</si>
  <si>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</si>
  <si>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</si>
  <si>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</si>
  <si>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</si>
  <si>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</si>
  <si>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</si>
  <si>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</si>
  <si>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</si>
  <si>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</si>
  <si>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</si>
  <si>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</si>
  <si>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</si>
  <si>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</si>
  <si>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</si>
  <si>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</si>
  <si>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</si>
  <si>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</si>
  <si>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</si>
  <si>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</si>
  <si>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</si>
  <si>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</si>
  <si>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</si>
  <si>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</si>
  <si>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</si>
  <si>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</si>
  <si>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</si>
  <si>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</si>
  <si>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</si>
  <si>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</si>
  <si>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</si>
  <si>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</si>
  <si>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</si>
  <si>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</si>
  <si>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</si>
  <si>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</si>
  <si>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</si>
  <si>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</si>
  <si>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</si>
  <si>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</si>
  <si>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</si>
  <si>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</si>
  <si>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</si>
  <si>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</si>
  <si>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</si>
  <si>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</si>
  <si>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</si>
  <si>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</si>
  <si>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</si>
  <si>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</si>
  <si>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</si>
  <si>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</si>
  <si>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</si>
  <si>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</si>
  <si>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</si>
  <si>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</si>
  <si>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</si>
  <si>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</si>
  <si>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</si>
  <si>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</si>
  <si>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</si>
  <si>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</si>
  <si>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</si>
  <si>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</si>
  <si>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</si>
  <si>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</si>
  <si>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</si>
  <si>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</si>
  <si>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</si>
  <si>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</si>
  <si>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</si>
  <si>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</si>
  <si>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</si>
  <si>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</si>
  <si>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</si>
  <si>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</si>
  <si>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</si>
  <si>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</si>
  <si>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</si>
  <si>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</si>
  <si>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</si>
  <si>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</si>
  <si>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</si>
  <si>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</si>
  <si>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</si>
  <si>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</si>
  <si>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</si>
  <si>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</si>
  <si>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</si>
  <si>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</si>
  <si>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</si>
  <si>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</si>
  <si>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</si>
  <si>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</si>
  <si>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</si>
  <si>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</si>
  <si>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</si>
  <si>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</si>
  <si>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</si>
  <si>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</si>
  <si>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</si>
  <si>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</si>
  <si>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</si>
  <si>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</si>
  <si>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</si>
  <si>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</si>
  <si>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</si>
  <si>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</si>
  <si>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</si>
  <si>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</si>
  <si>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</si>
  <si>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</si>
  <si>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</si>
  <si>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</si>
  <si>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</si>
  <si>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</si>
  <si>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</si>
  <si>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</si>
  <si>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</si>
  <si>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</si>
  <si>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</si>
  <si>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</si>
  <si>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</si>
  <si>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</si>
  <si>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</si>
  <si>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</si>
  <si>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</si>
  <si>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</si>
  <si>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</si>
  <si>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</si>
  <si>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</si>
  <si>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</si>
  <si>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</si>
  <si>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</si>
  <si>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</si>
  <si>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</si>
  <si>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</si>
  <si>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</si>
  <si>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</si>
  <si>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</si>
  <si>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</si>
  <si>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</si>
  <si>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</si>
  <si>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</si>
  <si>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</si>
  <si>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</si>
  <si>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</si>
  <si>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</si>
  <si>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</si>
  <si>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</si>
  <si>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</si>
  <si>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</si>
  <si>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</si>
  <si>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</si>
  <si>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</si>
  <si>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</si>
  <si>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</si>
  <si>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</si>
  <si>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</si>
  <si>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</si>
  <si>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</si>
  <si>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</si>
  <si>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</si>
  <si>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</si>
  <si>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</si>
  <si>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</si>
  <si>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</si>
  <si>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</si>
  <si>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</si>
  <si>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</si>
  <si>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</si>
  <si>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</si>
  <si>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</si>
  <si>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</si>
  <si>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</si>
  <si>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</si>
  <si>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</si>
  <si>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</si>
  <si>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</si>
  <si>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</si>
  <si>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</si>
  <si>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</si>
  <si>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</si>
  <si>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</si>
  <si>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</si>
  <si>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</si>
  <si>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</si>
  <si>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</si>
  <si>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</si>
  <si>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</si>
  <si>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</si>
  <si>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</si>
  <si>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</si>
  <si>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</si>
  <si>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</si>
  <si>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</si>
  <si>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</si>
  <si>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</si>
  <si>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</si>
  <si>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</si>
  <si>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</si>
  <si>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</si>
  <si>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</si>
  <si>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</si>
  <si>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</si>
  <si>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</si>
  <si>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</si>
  <si>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</si>
  <si>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</si>
  <si>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</si>
  <si>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</si>
  <si>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</si>
  <si>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</si>
  <si>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</si>
  <si>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</si>
  <si>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</si>
  <si>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</si>
  <si>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</si>
  <si>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</si>
  <si>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</si>
  <si>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</si>
  <si>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</si>
  <si>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</si>
  <si>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</si>
  <si>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</si>
  <si>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</si>
  <si>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</si>
  <si>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</si>
  <si>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</si>
  <si>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</si>
  <si>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</si>
  <si>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</si>
  <si>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</si>
  <si>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</si>
  <si>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</si>
  <si>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</si>
  <si>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</si>
  <si>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</si>
  <si>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</si>
  <si>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</si>
  <si>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</si>
  <si>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</si>
  <si>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</si>
  <si>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</si>
  <si>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</si>
  <si>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</si>
  <si>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</si>
  <si>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</si>
  <si>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</si>
  <si>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</si>
  <si>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</si>
  <si>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</si>
  <si>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</si>
  <si>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</si>
  <si>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</si>
  <si>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</si>
  <si>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</si>
  <si>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</si>
  <si>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</si>
  <si>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</si>
  <si>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</si>
  <si>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</si>
  <si>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</si>
  <si>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</si>
  <si>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</si>
  <si>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</si>
  <si>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</si>
  <si>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</si>
  <si>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</si>
  <si>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</si>
  <si>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</si>
  <si>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</si>
  <si>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</si>
  <si>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</si>
  <si>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</si>
  <si>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</si>
  <si>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</si>
  <si>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</si>
  <si>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</si>
  <si>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</si>
  <si>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</si>
  <si>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</si>
  <si>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</si>
  <si>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</si>
  <si>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</si>
  <si>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</si>
  <si>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</si>
  <si>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</si>
  <si>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</si>
  <si>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</si>
  <si>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</si>
  <si>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</si>
  <si>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</si>
  <si>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</si>
  <si>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</si>
  <si>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</si>
  <si>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</si>
  <si>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</si>
  <si>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</si>
  <si>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</si>
  <si>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</si>
  <si>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</si>
  <si>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</si>
  <si>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</si>
  <si>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</si>
  <si>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</si>
  <si>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</si>
  <si>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</si>
  <si>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</si>
  <si>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</si>
  <si>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</si>
  <si>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</si>
  <si>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</si>
  <si>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</si>
  <si>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</si>
  <si>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</si>
  <si>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</si>
  <si>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</si>
  <si>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</si>
  <si>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</si>
  <si>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</si>
  <si>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</si>
  <si>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</si>
  <si>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</si>
  <si>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</si>
  <si>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</si>
  <si>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</si>
  <si>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</si>
  <si>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</si>
  <si>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</si>
  <si>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</si>
  <si>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</si>
  <si>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</si>
  <si>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</si>
  <si>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</si>
  <si>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</si>
  <si>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</si>
  <si>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</si>
  <si>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</si>
  <si>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</si>
  <si>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</si>
  <si>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</si>
  <si>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</si>
  <si>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</si>
  <si>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</si>
  <si>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</si>
  <si>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</si>
  <si>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</si>
  <si>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</si>
  <si>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</si>
  <si>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</si>
  <si>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</si>
  <si>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</si>
  <si>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</si>
  <si>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</si>
  <si>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</si>
  <si>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</si>
  <si>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</si>
  <si>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</si>
  <si>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</si>
  <si>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</si>
  <si>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</si>
  <si>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</si>
  <si>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</si>
  <si>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</si>
  <si>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</si>
  <si>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</si>
  <si>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</si>
  <si>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</si>
  <si>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</si>
  <si>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</si>
  <si>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</si>
  <si>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</si>
  <si>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</si>
  <si>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</si>
  <si>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</si>
  <si>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</si>
  <si>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</si>
  <si>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</si>
  <si>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</si>
  <si>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</si>
  <si>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</si>
  <si>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</si>
  <si>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</si>
  <si>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</si>
  <si>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</si>
  <si>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</si>
  <si>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</si>
  <si>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</si>
  <si>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</si>
  <si>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</si>
  <si>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</si>
  <si>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</si>
  <si>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</si>
  <si>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</si>
  <si>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</si>
  <si>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</si>
  <si>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</si>
  <si>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</si>
  <si>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</si>
  <si>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</si>
  <si>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</si>
  <si>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</si>
  <si>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</si>
  <si>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</si>
  <si>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</si>
  <si>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</si>
  <si>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</si>
  <si>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</si>
  <si>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</si>
  <si>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</si>
  <si>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</si>
  <si>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</si>
  <si>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</si>
  <si>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</si>
  <si>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</si>
  <si>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</si>
  <si>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</si>
  <si>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</si>
  <si>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</si>
  <si>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</si>
  <si>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</si>
  <si>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</si>
  <si>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</si>
  <si>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</si>
  <si>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</si>
  <si>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</si>
  <si>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</si>
  <si>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</si>
  <si>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</si>
  <si>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</si>
  <si>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</si>
  <si>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</si>
  <si>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</si>
  <si>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</si>
  <si>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</si>
  <si>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</si>
  <si>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</si>
  <si>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</si>
  <si>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</si>
  <si>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</si>
  <si>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</si>
  <si>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</si>
  <si>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</si>
  <si>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</si>
  <si>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</si>
  <si>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</si>
  <si>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</si>
  <si>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</si>
  <si>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</si>
  <si>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</si>
  <si>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</si>
  <si>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</si>
  <si>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</si>
  <si>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</si>
  <si>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</si>
  <si>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</si>
  <si>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</si>
  <si>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</si>
  <si>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</si>
  <si>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</si>
  <si>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</si>
  <si>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</si>
  <si>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</si>
  <si>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</si>
  <si>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</si>
  <si>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</si>
  <si>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</si>
  <si>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</si>
  <si>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</si>
  <si>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</si>
  <si>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</si>
  <si>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</si>
  <si>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</si>
  <si>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</si>
  <si>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</si>
  <si>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</si>
  <si>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</si>
  <si>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</si>
  <si>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</si>
  <si>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</si>
  <si>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</si>
  <si>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</si>
  <si>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</si>
  <si>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</si>
  <si>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</si>
  <si>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</si>
  <si>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</si>
  <si>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</si>
  <si>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</si>
  <si>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</si>
  <si>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</si>
  <si>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</si>
  <si>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</si>
  <si>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</si>
  <si>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</si>
  <si>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</si>
  <si>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</si>
  <si>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</si>
  <si>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</si>
  <si>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</si>
  <si>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</si>
  <si>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</si>
  <si>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</si>
  <si>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</si>
  <si>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</si>
  <si>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</si>
  <si>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</si>
  <si>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</si>
  <si>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</si>
  <si>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</si>
  <si>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</si>
  <si>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</si>
  <si>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</si>
  <si>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</si>
  <si>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</si>
  <si>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</si>
  <si>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</si>
  <si>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</si>
  <si>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</si>
  <si>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</si>
  <si>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</si>
  <si>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</si>
  <si>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</si>
  <si>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</si>
  <si>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</si>
  <si>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</si>
  <si>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</si>
  <si>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</si>
  <si>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</si>
  <si>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</si>
  <si>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</si>
  <si>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</si>
  <si>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</si>
  <si>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</si>
  <si>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</si>
  <si>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</si>
  <si>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</si>
  <si>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</si>
  <si>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</si>
  <si>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</si>
  <si>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</si>
  <si>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</si>
  <si>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</si>
  <si>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</si>
  <si>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</si>
  <si>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</si>
  <si>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</si>
  <si>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</si>
  <si>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</si>
  <si>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</si>
  <si>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</si>
  <si>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</si>
  <si>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</si>
  <si>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</si>
  <si>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</si>
  <si>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</si>
  <si>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</si>
  <si>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</si>
  <si>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</si>
  <si>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</si>
  <si>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</si>
  <si>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</si>
  <si>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</si>
  <si>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</si>
  <si>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</si>
  <si>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</si>
  <si>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</si>
  <si>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</si>
  <si>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</si>
  <si>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</si>
  <si>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</si>
  <si>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</si>
  <si>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</si>
  <si>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</si>
  <si>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</si>
  <si>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</si>
  <si>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</si>
  <si>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</si>
  <si>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</si>
  <si>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</si>
  <si>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</si>
  <si>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</si>
  <si>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</si>
  <si>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</si>
  <si>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</si>
  <si>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</si>
  <si>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</si>
  <si>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</si>
  <si>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</si>
  <si>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</si>
  <si>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</si>
  <si>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</si>
  <si>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</si>
  <si>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</si>
  <si>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</si>
  <si>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</si>
  <si>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</si>
  <si>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</si>
  <si>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</si>
  <si>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</si>
  <si>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</si>
  <si>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</si>
  <si>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</si>
  <si>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</si>
  <si>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</si>
  <si>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</si>
  <si>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</si>
  <si>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</si>
  <si>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</si>
  <si>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</si>
  <si>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</si>
  <si>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</si>
  <si>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</si>
  <si>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</si>
  <si>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</si>
  <si>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</si>
  <si>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</si>
  <si>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</si>
  <si>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</si>
  <si>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</si>
  <si>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</si>
  <si>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</si>
  <si>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</si>
  <si>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</si>
  <si>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</si>
  <si>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</si>
  <si>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</si>
  <si>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</si>
  <si>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</si>
  <si>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</si>
  <si>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</si>
  <si>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</si>
  <si>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</si>
  <si>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</si>
  <si>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</si>
  <si>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</si>
  <si>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</si>
  <si>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</si>
  <si>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</si>
  <si>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</si>
  <si>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</si>
  <si>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</si>
  <si>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</si>
  <si>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</si>
  <si>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</si>
  <si>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</si>
  <si>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</si>
  <si>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</si>
  <si>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</si>
  <si>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</si>
  <si>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</si>
  <si>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</si>
  <si>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</si>
  <si>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</si>
  <si>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</si>
  <si>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</si>
  <si>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</si>
  <si>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</si>
  <si>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</si>
  <si>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</si>
  <si>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</si>
  <si>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</si>
  <si>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</si>
  <si>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</si>
  <si>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</si>
  <si>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</si>
  <si>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</si>
  <si>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</si>
  <si>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</si>
  <si>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</si>
  <si>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</si>
  <si>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</si>
  <si>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</si>
  <si>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</si>
  <si>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</si>
  <si>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</si>
  <si>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</si>
  <si>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</si>
  <si>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</si>
  <si>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</si>
  <si>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</si>
  <si>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</si>
  <si>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</si>
  <si>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</si>
  <si>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</si>
  <si>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</si>
  <si>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</si>
  <si>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</si>
  <si>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</si>
  <si>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</si>
  <si>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</si>
  <si>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</si>
  <si>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</si>
  <si>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</si>
  <si>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</si>
  <si>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</si>
  <si>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</si>
  <si>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</si>
  <si>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</si>
  <si>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</si>
  <si>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</si>
  <si>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</si>
  <si>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</si>
  <si>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</si>
  <si>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</si>
  <si>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</si>
  <si>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</si>
  <si>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</si>
  <si>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</si>
  <si>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</si>
  <si>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</si>
  <si>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</si>
  <si>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</si>
  <si>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</si>
  <si>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</si>
  <si>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</si>
  <si>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</si>
  <si>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</si>
  <si>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</si>
  <si>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</si>
  <si>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</si>
  <si>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</si>
  <si>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</si>
  <si>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</si>
  <si>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</si>
  <si>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</si>
  <si>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</si>
  <si>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</si>
  <si>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</si>
  <si>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</si>
  <si>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</si>
  <si>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</si>
  <si>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</si>
  <si>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</si>
  <si>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</si>
  <si>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</si>
  <si>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</si>
  <si>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</si>
  <si>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</si>
  <si>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</si>
  <si>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</si>
  <si>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</si>
  <si>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</si>
  <si>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</si>
  <si>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</si>
  <si>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</si>
  <si>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</si>
  <si>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</si>
  <si>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</si>
  <si>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</si>
  <si>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</si>
  <si>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</si>
  <si>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</si>
  <si>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</si>
  <si>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</si>
  <si>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</si>
  <si>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</si>
  <si>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</si>
  <si>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</si>
  <si>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</si>
  <si>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</si>
  <si>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</si>
  <si>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</si>
  <si>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</si>
  <si>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</si>
  <si>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</si>
  <si>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</si>
  <si>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</si>
  <si>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</si>
  <si>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</si>
  <si>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</si>
  <si>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</si>
  <si>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</si>
  <si>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</si>
  <si>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</si>
  <si>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</si>
  <si>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</si>
  <si>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</si>
  <si>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</si>
  <si>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</si>
  <si>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</si>
  <si>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</si>
  <si>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</si>
  <si>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</si>
  <si>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</si>
  <si>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</si>
  <si>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</si>
  <si>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</si>
  <si>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</si>
  <si>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</si>
  <si>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</si>
  <si>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</si>
  <si>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</si>
  <si>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</si>
  <si>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</si>
  <si>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</si>
  <si>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</si>
  <si>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</si>
  <si>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</si>
  <si>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</si>
  <si>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</si>
  <si>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</si>
  <si>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</si>
  <si>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</si>
  <si>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</si>
  <si>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</si>
  <si>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</si>
  <si>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</si>
  <si>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</si>
  <si>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</si>
  <si>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</si>
  <si>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</si>
  <si>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</si>
  <si>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</si>
  <si>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</si>
  <si>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</si>
  <si>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</si>
  <si>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</si>
  <si>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</si>
  <si>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</si>
  <si>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</si>
  <si>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</si>
  <si>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</si>
  <si>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</si>
  <si>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</si>
  <si>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</si>
  <si>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</si>
  <si>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</si>
  <si>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</si>
  <si>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</si>
  <si>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</si>
  <si>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</si>
  <si>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</si>
  <si>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</si>
  <si>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</si>
  <si>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</si>
  <si>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</si>
  <si>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</si>
  <si>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</si>
  <si>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</si>
  <si>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</si>
  <si>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</si>
  <si>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</si>
  <si>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</si>
  <si>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</si>
  <si>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</si>
  <si>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</si>
  <si>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</si>
  <si>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</si>
  <si>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</si>
  <si>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</si>
  <si>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</si>
  <si>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</si>
  <si>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</si>
  <si>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</si>
  <si>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</si>
  <si>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</si>
  <si>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</si>
  <si>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</si>
  <si>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</si>
  <si>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</si>
  <si>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</si>
  <si>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</si>
  <si>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</si>
  <si>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</si>
  <si>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</si>
  <si>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</si>
  <si>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</si>
  <si>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</si>
  <si>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</si>
  <si>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</si>
  <si>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</si>
  <si>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</si>
  <si>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</si>
  <si>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</si>
  <si>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</si>
  <si>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</si>
  <si>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</si>
  <si>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</si>
  <si>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</si>
  <si>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</si>
  <si>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</si>
  <si>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</si>
  <si>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</si>
  <si>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</si>
  <si>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</si>
  <si>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</si>
  <si>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</si>
  <si>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</si>
  <si>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</si>
  <si>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</si>
  <si>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</si>
  <si>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</si>
  <si>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</si>
  <si>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</si>
  <si>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</si>
  <si>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</si>
  <si>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</si>
  <si>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</si>
  <si>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</si>
  <si>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</si>
  <si>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</si>
  <si>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</si>
  <si>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</si>
  <si>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</si>
  <si>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</si>
  <si>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</si>
  <si>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</si>
  <si>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</si>
  <si>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</si>
  <si>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</si>
  <si>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</si>
  <si>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</si>
  <si>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</si>
  <si>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</si>
  <si>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</si>
  <si>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</si>
  <si>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</si>
  <si>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</si>
  <si>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</si>
  <si>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</si>
  <si>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</si>
  <si>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</si>
  <si>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</si>
  <si>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</si>
  <si>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</si>
  <si>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</si>
  <si>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</si>
  <si>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</si>
  <si>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</si>
  <si>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</si>
  <si>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</si>
  <si>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</si>
  <si>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</si>
  <si>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</si>
  <si>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</si>
  <si>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</si>
  <si>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</si>
  <si>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</si>
  <si>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</si>
  <si>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</si>
  <si>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</si>
  <si>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</si>
  <si>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</si>
  <si>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</si>
  <si>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</si>
  <si>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</si>
  <si>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</si>
  <si>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</si>
  <si>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</si>
  <si>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</si>
  <si>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</si>
  <si>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</si>
  <si>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</si>
  <si>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</si>
  <si>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</si>
  <si>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</si>
  <si>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</si>
  <si>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</si>
  <si>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</si>
  <si>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</si>
  <si>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</si>
  <si>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</si>
  <si>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</si>
  <si>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</si>
  <si>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</si>
  <si>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</si>
  <si>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</si>
  <si>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</si>
  <si>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</si>
  <si>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</si>
  <si>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</si>
  <si>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</si>
  <si>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</si>
  <si>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</si>
  <si>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</si>
  <si>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</si>
  <si>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</si>
  <si>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</si>
  <si>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</si>
  <si>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</si>
  <si>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</si>
  <si>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</si>
  <si>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</si>
  <si>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</si>
  <si>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</si>
  <si>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</si>
  <si>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</si>
  <si>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</si>
  <si>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</si>
  <si>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</si>
  <si>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</si>
  <si>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</si>
  <si>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</si>
  <si>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</si>
  <si>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</si>
  <si>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</si>
  <si>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</si>
  <si>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</si>
  <si>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</si>
  <si>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</si>
  <si>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</si>
  <si>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</si>
  <si>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</si>
  <si>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</si>
  <si>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</si>
  <si>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</si>
  <si>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</si>
  <si>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</si>
  <si>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</si>
  <si>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</si>
  <si>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</si>
  <si>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</si>
  <si>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</si>
  <si>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</si>
  <si>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</si>
  <si>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</si>
  <si>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</si>
  <si>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</si>
  <si>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</si>
  <si>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</si>
  <si>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</si>
  <si>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</si>
  <si>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</si>
  <si>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</si>
  <si>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</si>
  <si>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</si>
  <si>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</si>
  <si>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</si>
  <si>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</si>
  <si>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</si>
  <si>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</si>
  <si>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</si>
  <si>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</si>
  <si>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</si>
  <si>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</si>
  <si>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</si>
  <si>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</si>
  <si>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</si>
  <si>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</si>
  <si>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</si>
  <si>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</si>
  <si>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</si>
  <si>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</si>
  <si>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</si>
  <si>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</si>
  <si>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</si>
  <si>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</si>
  <si>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</si>
  <si>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</si>
  <si>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</si>
  <si>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</si>
  <si>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</si>
  <si>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</si>
  <si>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</si>
  <si>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</si>
  <si>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</si>
  <si>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</si>
  <si>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</si>
  <si>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</si>
  <si>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</si>
  <si>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</si>
  <si>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</si>
  <si>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</si>
  <si>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</si>
  <si>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</si>
  <si>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</si>
  <si>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</si>
  <si>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</si>
  <si>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</si>
  <si>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</si>
  <si>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</si>
  <si>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</si>
  <si>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</si>
  <si>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</si>
  <si>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</si>
  <si>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</si>
  <si>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</si>
  <si>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</si>
  <si>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</si>
  <si>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</si>
  <si>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</si>
  <si>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</si>
  <si>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</si>
  <si>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</si>
  <si>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</si>
  <si>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</si>
  <si>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</si>
  <si>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</si>
  <si>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</si>
  <si>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</si>
  <si>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</si>
  <si>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</si>
  <si>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</si>
  <si>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</si>
  <si>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</si>
  <si>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</si>
  <si>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</si>
  <si>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</si>
  <si>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</si>
  <si>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</si>
  <si>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</si>
  <si>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</si>
  <si>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</si>
  <si>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</si>
  <si>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</si>
  <si>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</si>
  <si>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</si>
  <si>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</si>
  <si>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</si>
  <si>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</si>
  <si>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</si>
  <si>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</si>
  <si>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</si>
  <si>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</si>
  <si>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</si>
  <si>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</si>
  <si>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</si>
  <si>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</si>
  <si>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</si>
  <si>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</si>
  <si>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</si>
  <si>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</si>
  <si>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</si>
  <si>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</si>
  <si>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</si>
  <si>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</si>
  <si>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</si>
  <si>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</si>
  <si>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</si>
  <si>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</si>
  <si>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</si>
  <si>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</si>
  <si>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</si>
  <si>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</si>
  <si>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</si>
  <si>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</si>
  <si>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</si>
  <si>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</si>
  <si>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</si>
  <si>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</si>
  <si>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</si>
  <si>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</si>
  <si>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</si>
  <si>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</si>
  <si>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</si>
  <si>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</si>
  <si>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</si>
  <si>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</si>
  <si>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</si>
  <si>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</si>
  <si>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</si>
  <si>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</si>
  <si>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</si>
  <si>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</si>
  <si>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</si>
  <si>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</si>
  <si>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</si>
  <si>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</si>
  <si>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</si>
  <si>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</si>
  <si>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</si>
  <si>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</si>
  <si>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</si>
  <si>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</si>
  <si>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</si>
  <si>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</si>
  <si>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</si>
  <si>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</si>
  <si>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</si>
  <si>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</si>
  <si>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</si>
  <si>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</si>
  <si>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</si>
  <si>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</si>
  <si>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</si>
  <si>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</si>
  <si>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</si>
  <si>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</si>
  <si>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</si>
  <si>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</si>
  <si>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</si>
  <si>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</si>
  <si>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</si>
  <si>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</si>
  <si>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</si>
  <si>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</si>
  <si>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</si>
  <si>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</si>
  <si>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</si>
  <si>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</si>
  <si>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</si>
  <si>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</si>
  <si>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</si>
  <si>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</si>
  <si>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</si>
  <si>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</si>
  <si>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</si>
  <si>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</si>
  <si>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</si>
  <si>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</si>
  <si>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</si>
  <si>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</si>
  <si>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</si>
  <si>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</si>
  <si>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</si>
  <si>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</si>
  <si>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</si>
  <si>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</si>
  <si>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</si>
  <si>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</si>
  <si>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</si>
  <si>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</si>
  <si>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</si>
  <si>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</si>
  <si>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</si>
  <si>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</si>
  <si>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</si>
  <si>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</si>
  <si>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</si>
  <si>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</si>
  <si>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</si>
  <si>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</si>
  <si>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</si>
  <si>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</si>
  <si>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</si>
  <si>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</si>
  <si>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</si>
  <si>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</si>
  <si>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</si>
  <si>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</si>
  <si>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</si>
  <si>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</si>
  <si>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</si>
  <si>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</si>
  <si>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</si>
  <si>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</si>
  <si>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</si>
  <si>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</si>
  <si>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</si>
  <si>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</si>
  <si>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</si>
  <si>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</si>
  <si>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</si>
  <si>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</si>
  <si>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</si>
  <si>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</si>
  <si>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</si>
  <si>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</si>
  <si>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</si>
  <si>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</si>
  <si>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</si>
  <si>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</si>
  <si>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</si>
  <si>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</si>
  <si>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</si>
  <si>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</si>
  <si>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</si>
  <si>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</si>
  <si>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</si>
  <si>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</si>
  <si>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</si>
  <si>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</si>
  <si>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</si>
  <si>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</si>
  <si>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</si>
  <si>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</si>
  <si>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</si>
  <si>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</si>
  <si>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</si>
  <si>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</si>
  <si>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</si>
  <si>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</si>
  <si>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</si>
  <si>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</si>
  <si>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</si>
  <si>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</si>
  <si>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</si>
  <si>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</si>
  <si>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</si>
  <si>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</si>
  <si>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</si>
  <si>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</si>
  <si>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</si>
  <si>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</si>
  <si>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</si>
  <si>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</si>
  <si>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</si>
  <si>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</si>
  <si>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</si>
  <si>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</si>
  <si>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</si>
  <si>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</si>
  <si>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</si>
  <si>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</si>
  <si>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</si>
  <si>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</si>
  <si>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</si>
  <si>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</si>
  <si>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</si>
  <si>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</si>
  <si>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</si>
  <si>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</si>
  <si>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</si>
  <si>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</si>
  <si>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</si>
  <si>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</si>
  <si>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</si>
  <si>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</si>
  <si>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</si>
  <si>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</si>
  <si>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</si>
  <si>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</si>
  <si>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</si>
  <si>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</si>
  <si>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</si>
  <si>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</si>
  <si>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</si>
  <si>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</si>
  <si>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</si>
  <si>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</si>
  <si>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</si>
  <si>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</si>
  <si>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</si>
  <si>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</si>
  <si>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</si>
  <si>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</si>
  <si>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</si>
  <si>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</si>
  <si>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</si>
  <si>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</si>
  <si>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</si>
  <si>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</si>
  <si>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</si>
  <si>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</si>
  <si>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</si>
  <si>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</si>
  <si>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</si>
  <si>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</si>
  <si>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</si>
  <si>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</si>
  <si>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</si>
  <si>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</si>
  <si>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</si>
  <si>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</si>
  <si>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</si>
  <si>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</si>
  <si>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</si>
  <si>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</si>
  <si>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</si>
  <si>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</si>
  <si>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</si>
  <si>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</si>
  <si>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</si>
  <si>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</si>
  <si>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</si>
  <si>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</si>
  <si>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</si>
  <si>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</si>
  <si>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</si>
  <si>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</si>
  <si>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</si>
  <si>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</si>
  <si>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</si>
  <si>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</si>
  <si>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</si>
  <si>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</si>
  <si>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</si>
  <si>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</si>
  <si>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</si>
  <si>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</si>
  <si>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</si>
  <si>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</si>
  <si>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</si>
  <si>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</si>
  <si>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</si>
  <si>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</si>
  <si>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</si>
  <si>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</si>
  <si>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</si>
  <si>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</si>
  <si>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</si>
  <si>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</si>
  <si>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</si>
  <si>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</si>
  <si>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</si>
  <si>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</si>
  <si>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</si>
  <si>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</si>
  <si>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</si>
  <si>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</si>
  <si>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</si>
  <si>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</si>
  <si>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</si>
  <si>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</si>
  <si>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</si>
  <si>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</si>
  <si>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</si>
  <si>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</si>
  <si>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</si>
  <si>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</si>
  <si>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</si>
  <si>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</si>
  <si>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</si>
  <si>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</si>
  <si>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</si>
  <si>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</si>
  <si>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</si>
  <si>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</si>
  <si>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</si>
  <si>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</si>
  <si>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</si>
  <si>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</si>
  <si>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</si>
  <si>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</si>
  <si>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</si>
  <si>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</si>
  <si>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</si>
  <si>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</si>
  <si>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</si>
  <si>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</si>
  <si>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</si>
  <si>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</si>
  <si>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</si>
  <si>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</si>
  <si>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</si>
  <si>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</si>
  <si>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</si>
  <si>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</si>
  <si>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</si>
  <si>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</si>
  <si>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</si>
  <si>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</si>
  <si>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</si>
  <si>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</si>
  <si>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</si>
  <si>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</si>
  <si>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</si>
  <si>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</si>
  <si>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</si>
  <si>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</si>
  <si>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</si>
  <si>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</si>
  <si>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</si>
  <si>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</si>
  <si>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</si>
  <si>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</si>
  <si>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</si>
  <si>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</si>
  <si>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</si>
  <si>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</si>
  <si>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</si>
  <si>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</si>
  <si>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</si>
  <si>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</si>
  <si>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</si>
  <si>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</si>
  <si>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</si>
  <si>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</si>
  <si>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</si>
  <si>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</si>
  <si>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</si>
  <si>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</si>
  <si>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</si>
  <si>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</si>
  <si>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</si>
  <si>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</si>
  <si>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</si>
  <si>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</si>
  <si>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</si>
  <si>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</si>
  <si>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</si>
  <si>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</si>
  <si>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</si>
  <si>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</si>
  <si>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</si>
  <si>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</si>
  <si>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</si>
  <si>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</si>
  <si>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</si>
  <si>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</si>
  <si>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</si>
  <si>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</si>
  <si>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</si>
  <si>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</si>
  <si>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</si>
  <si>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</si>
  <si>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</si>
  <si>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</si>
  <si>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</si>
  <si>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</si>
  <si>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</si>
  <si>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</si>
  <si>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</si>
  <si>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</si>
  <si>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</si>
  <si>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</si>
  <si>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</si>
  <si>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</si>
  <si>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</si>
  <si>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</si>
  <si>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</si>
  <si>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</si>
  <si>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</si>
  <si>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</si>
  <si>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</si>
  <si>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</si>
  <si>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</si>
  <si>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</si>
  <si>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</si>
  <si>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</si>
  <si>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</si>
  <si>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</si>
  <si>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</si>
  <si>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</si>
  <si>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</si>
  <si>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</si>
  <si>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</si>
  <si>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</si>
  <si>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</si>
  <si>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</si>
  <si>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</si>
  <si>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</si>
  <si>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</si>
  <si>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</si>
  <si>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</si>
  <si>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</si>
  <si>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</si>
  <si>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</si>
  <si>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</si>
  <si>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</si>
  <si>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</si>
  <si>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</si>
  <si>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</si>
  <si>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</si>
  <si>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</si>
  <si>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</si>
  <si>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</si>
  <si>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</si>
  <si>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</si>
  <si>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</si>
  <si>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</si>
  <si>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</si>
  <si>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</si>
  <si>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</si>
  <si>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</si>
  <si>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</si>
  <si>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</si>
  <si>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</si>
  <si>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</si>
  <si>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</si>
  <si>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</si>
  <si>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</si>
  <si>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</si>
  <si>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</si>
  <si>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</si>
  <si>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</si>
  <si>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</si>
  <si>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</si>
  <si>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</si>
  <si>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</si>
  <si>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</si>
  <si>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</si>
  <si>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</si>
  <si>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</si>
  <si>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</si>
  <si>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</si>
  <si>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</si>
  <si>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</si>
  <si>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</si>
  <si>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</si>
  <si>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</si>
  <si>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</si>
  <si>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</si>
  <si>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</si>
  <si>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</si>
  <si>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</si>
  <si>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</si>
  <si>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</si>
  <si>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</si>
  <si>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</si>
  <si>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</si>
  <si>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</si>
  <si>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</si>
  <si>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</si>
  <si>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</si>
  <si>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</si>
  <si>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</si>
  <si>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</si>
  <si>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</si>
  <si>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</si>
  <si>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</si>
  <si>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</si>
  <si>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</si>
  <si>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</si>
  <si>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</si>
  <si>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</si>
  <si>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</si>
  <si>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</si>
  <si>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</si>
  <si>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</si>
  <si>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</si>
  <si>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</si>
  <si>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</si>
  <si>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</si>
  <si>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</si>
  <si>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</si>
  <si>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</si>
  <si>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</si>
  <si>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</si>
  <si>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</si>
  <si>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</si>
  <si>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</si>
  <si>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</si>
  <si>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</si>
  <si>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</si>
  <si>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</si>
  <si>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</si>
  <si>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</si>
  <si>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</si>
  <si>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</si>
  <si>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</si>
  <si>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</si>
  <si>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</si>
  <si>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</si>
  <si>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</si>
  <si>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</si>
  <si>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</si>
  <si>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</si>
  <si>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</si>
  <si>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</si>
  <si>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</si>
  <si>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</si>
  <si>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</si>
  <si>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</si>
  <si>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</si>
  <si>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</si>
  <si>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</si>
  <si>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</si>
  <si>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</si>
  <si>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</si>
  <si>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</si>
  <si>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</si>
  <si>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</si>
  <si>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</si>
  <si>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</si>
  <si>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</si>
  <si>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</si>
  <si>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</si>
  <si>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</si>
  <si>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</si>
  <si>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</si>
  <si>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</si>
  <si>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</si>
  <si>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</si>
  <si>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</si>
  <si>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</si>
  <si>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</si>
  <si>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</si>
  <si>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</si>
  <si>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</si>
  <si>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</si>
  <si>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</si>
  <si>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</si>
  <si>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</si>
  <si>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</si>
  <si>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</si>
  <si>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</si>
  <si>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</si>
  <si>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</si>
  <si>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</si>
  <si>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</si>
  <si>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</si>
  <si>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</si>
  <si>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</si>
  <si>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</si>
  <si>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</si>
  <si>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</si>
  <si>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</si>
  <si>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</si>
  <si>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</si>
  <si>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</si>
  <si>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</si>
  <si>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</si>
  <si>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</si>
  <si>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</si>
  <si>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</si>
  <si>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</si>
  <si>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</si>
  <si>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</si>
  <si>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</si>
  <si>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</si>
  <si>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</si>
  <si>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</si>
  <si>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</si>
  <si>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</si>
  <si>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</si>
  <si>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</si>
  <si>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</si>
  <si>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</si>
  <si>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</si>
  <si>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</si>
  <si>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</si>
  <si>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</si>
  <si>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</si>
  <si>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</si>
  <si>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</si>
  <si>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</si>
  <si>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</si>
  <si>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</si>
  <si>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</si>
  <si>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</si>
  <si>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</si>
  <si>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</si>
  <si>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</si>
  <si>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</si>
  <si>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</si>
  <si>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</si>
  <si>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</si>
  <si>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</si>
  <si>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</si>
  <si>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</si>
  <si>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</si>
  <si>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</si>
  <si>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</si>
  <si>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</si>
  <si>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</si>
  <si>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</si>
  <si>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</si>
  <si>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</si>
  <si>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</si>
  <si>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</si>
  <si>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</si>
  <si>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</si>
  <si>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</si>
  <si>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</si>
  <si>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</si>
  <si>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</si>
  <si>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</si>
  <si>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</si>
  <si>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</si>
  <si>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</si>
  <si>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</si>
  <si>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</si>
  <si>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</si>
  <si>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</si>
  <si>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</si>
  <si>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</si>
  <si>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</si>
  <si>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</si>
  <si>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</si>
  <si>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</si>
  <si>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</si>
  <si>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</si>
  <si>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</si>
  <si>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</si>
  <si>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</si>
  <si>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</si>
  <si>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</si>
  <si>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</si>
  <si>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</si>
  <si>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</si>
  <si>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</si>
  <si>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</si>
  <si>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</si>
  <si>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</si>
  <si>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</si>
  <si>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</si>
  <si>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</si>
  <si>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</si>
  <si>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</si>
  <si>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</si>
  <si>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</si>
  <si>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</si>
  <si>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</si>
  <si>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</si>
  <si>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</si>
  <si>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</si>
  <si>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</si>
  <si>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</si>
  <si>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</si>
  <si>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</si>
  <si>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</si>
  <si>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</si>
  <si>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</si>
  <si>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</si>
  <si>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</si>
  <si>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</si>
  <si>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</si>
  <si>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</si>
  <si>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</si>
  <si>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</si>
  <si>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</si>
  <si>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</si>
  <si>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</si>
  <si>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</si>
  <si>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</si>
  <si>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</si>
  <si>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</si>
  <si>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</si>
  <si>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</si>
  <si>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</si>
  <si>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</si>
  <si>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</si>
  <si>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</si>
  <si>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</si>
  <si>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</si>
  <si>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</si>
  <si>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</si>
  <si>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</si>
  <si>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</si>
  <si>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</si>
  <si>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</si>
  <si>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</si>
  <si>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</si>
  <si>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</si>
  <si>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</si>
  <si>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</si>
  <si>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</si>
  <si>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</si>
  <si>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</si>
  <si>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</si>
  <si>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</si>
  <si>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</si>
  <si>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</si>
  <si>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</si>
  <si>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</si>
  <si>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</si>
  <si>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</si>
  <si>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</si>
  <si>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</si>
  <si>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</si>
  <si>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</si>
  <si>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</si>
  <si>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</si>
  <si>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</si>
  <si>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</si>
  <si>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</si>
  <si>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</si>
  <si>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</si>
  <si>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</si>
  <si>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</si>
  <si>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</si>
  <si>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</si>
  <si>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</si>
  <si>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</si>
  <si>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</si>
  <si>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</si>
  <si>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</si>
  <si>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</si>
  <si>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</si>
  <si>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</si>
  <si>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</si>
  <si>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</si>
  <si>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</si>
  <si>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</si>
  <si>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</si>
  <si>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</si>
  <si>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</si>
  <si>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</si>
  <si>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</si>
  <si>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</si>
  <si>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</si>
  <si>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</si>
  <si>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</si>
  <si>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</si>
  <si>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</si>
  <si>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</si>
  <si>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</si>
  <si>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</si>
  <si>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</si>
  <si>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</si>
  <si>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</si>
  <si>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</si>
  <si>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</si>
  <si>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</si>
  <si>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</si>
  <si>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</si>
  <si>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</si>
  <si>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</si>
  <si>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</si>
  <si>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</si>
  <si>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</si>
  <si>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</si>
  <si>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</si>
  <si>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</si>
  <si>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</si>
  <si>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</si>
  <si>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</si>
  <si>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</si>
  <si>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</si>
  <si>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</si>
  <si>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</si>
  <si>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</si>
  <si>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</si>
  <si>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</si>
  <si>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</si>
  <si>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</si>
  <si>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</si>
  <si>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</si>
  <si>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</si>
  <si>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</si>
  <si>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</si>
  <si>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</si>
  <si>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</si>
  <si>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</si>
  <si>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</si>
  <si>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</si>
  <si>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</si>
  <si>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</si>
  <si>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</si>
  <si>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</si>
  <si>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</si>
  <si>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</si>
  <si>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</si>
  <si>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</si>
  <si>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</si>
  <si>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</si>
  <si>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</si>
  <si>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</si>
  <si>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</si>
  <si>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</si>
  <si>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</si>
  <si>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</si>
  <si>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</si>
  <si>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</si>
  <si>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</si>
  <si>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</si>
  <si>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</si>
  <si>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</si>
  <si>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</si>
  <si>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</si>
  <si>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</si>
  <si>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</si>
  <si>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</si>
  <si>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</si>
  <si>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</si>
  <si>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</si>
  <si>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</si>
  <si>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</si>
  <si>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</si>
  <si>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</si>
  <si>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</si>
  <si>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</si>
  <si>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</si>
  <si>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</si>
  <si>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</si>
  <si>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</si>
  <si>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</si>
  <si>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</si>
  <si>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</si>
  <si>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</si>
  <si>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</si>
  <si>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</si>
  <si>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</si>
  <si>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</si>
  <si>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</si>
  <si>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</si>
  <si>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</si>
  <si>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</si>
  <si>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</si>
  <si>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</si>
  <si>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</si>
  <si>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</si>
  <si>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</si>
  <si>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</si>
  <si>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</si>
  <si>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</si>
  <si>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</si>
  <si>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</si>
  <si>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</si>
  <si>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</si>
  <si>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</si>
  <si>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</si>
  <si>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</si>
  <si>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</si>
  <si>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</si>
  <si>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</si>
  <si>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</si>
  <si>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</si>
  <si>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</si>
  <si>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</si>
  <si>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</si>
  <si>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</si>
  <si>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</si>
  <si>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</si>
  <si>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</si>
  <si>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</si>
  <si>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</si>
  <si>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</si>
  <si>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</si>
  <si>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</si>
  <si>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</si>
  <si>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</si>
  <si>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</si>
  <si>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</si>
  <si>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</si>
  <si>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</si>
  <si>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</si>
  <si>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</si>
  <si>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</si>
  <si>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</si>
  <si>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</si>
  <si>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</si>
  <si>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</si>
  <si>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</si>
  <si>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</si>
  <si>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</si>
  <si>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</si>
  <si>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</si>
  <si>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</si>
  <si>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</si>
  <si>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</si>
  <si>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</si>
  <si>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</si>
  <si>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</si>
  <si>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</si>
  <si>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</si>
  <si>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</si>
  <si>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</si>
  <si>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</si>
  <si>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</si>
  <si>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</si>
  <si>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</si>
  <si>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</si>
  <si>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</si>
  <si>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</si>
  <si>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</si>
  <si>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</si>
  <si>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</si>
  <si>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</si>
  <si>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</si>
  <si>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</si>
  <si>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</si>
  <si>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</si>
  <si>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</si>
  <si>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</si>
  <si>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</si>
  <si>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</si>
  <si>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</si>
  <si>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</si>
  <si>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</si>
  <si>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</si>
  <si>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</si>
  <si>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</si>
  <si>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</si>
  <si>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</si>
  <si>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</si>
  <si>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</si>
  <si>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</si>
  <si>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</si>
  <si>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</si>
  <si>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</si>
  <si>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</si>
  <si>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</si>
  <si>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</si>
  <si>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</si>
  <si>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</si>
  <si>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</si>
  <si>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</si>
  <si>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</si>
  <si>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</si>
  <si>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</si>
  <si>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</si>
  <si>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</si>
  <si>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</si>
  <si>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</si>
  <si>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</si>
  <si>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</si>
  <si>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</si>
  <si>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</si>
  <si>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</si>
  <si>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</si>
  <si>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</si>
  <si>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</si>
  <si>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</si>
  <si>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</si>
  <si>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</si>
  <si>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</si>
  <si>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</si>
  <si>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</si>
  <si>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</si>
  <si>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</si>
  <si>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</si>
  <si>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</si>
  <si>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</si>
  <si>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</si>
  <si>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</si>
  <si>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</si>
  <si>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</si>
  <si>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</si>
  <si>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</si>
  <si>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</si>
  <si>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</si>
  <si>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</si>
  <si>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</si>
  <si>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</si>
  <si>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</si>
  <si>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</si>
  <si>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</si>
  <si>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</si>
  <si>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</si>
  <si>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</si>
  <si>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</si>
  <si>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</si>
  <si>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</si>
  <si>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</si>
  <si>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</si>
  <si>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</si>
  <si>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</si>
  <si>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</si>
  <si>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</si>
  <si>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</si>
  <si>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</si>
  <si>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</si>
  <si>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</si>
  <si>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</si>
  <si>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</si>
  <si>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</si>
  <si>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</si>
  <si>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</si>
  <si>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</si>
  <si>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</si>
  <si>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</si>
  <si>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</si>
  <si>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</si>
  <si>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</si>
  <si>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</si>
  <si>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</si>
  <si>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</si>
  <si>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</si>
  <si>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</si>
  <si>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</si>
  <si>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</si>
  <si>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</si>
  <si>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</si>
  <si>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</si>
  <si>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</si>
  <si>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</si>
  <si>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</si>
  <si>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</si>
  <si>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</si>
  <si>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</si>
  <si>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</si>
  <si>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</si>
  <si>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</si>
  <si>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</si>
  <si>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</si>
  <si>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</si>
  <si>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</si>
  <si>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</si>
  <si>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</si>
  <si>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</si>
  <si>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</si>
  <si>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</si>
  <si>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</si>
  <si>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</si>
  <si>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</si>
  <si>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</si>
  <si>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</si>
  <si>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</si>
  <si>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</si>
  <si>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</si>
  <si>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</si>
  <si>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</si>
  <si>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</si>
  <si>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</si>
  <si>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</si>
  <si>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</si>
  <si>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</si>
  <si>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</si>
  <si>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</si>
  <si>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</si>
  <si>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</si>
  <si>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</si>
  <si>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</si>
  <si>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</si>
  <si>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</si>
  <si>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</si>
  <si>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</si>
  <si>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</si>
  <si>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</si>
  <si>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</si>
  <si>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</si>
  <si>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</si>
  <si>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</si>
  <si>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</si>
  <si>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</si>
  <si>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</si>
  <si>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</si>
  <si>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</si>
  <si>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</si>
  <si>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</si>
  <si>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</si>
  <si>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</si>
  <si>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</si>
  <si>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</si>
  <si>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</si>
  <si>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</si>
  <si>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</si>
  <si>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</si>
  <si>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</si>
  <si>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</si>
  <si>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</si>
  <si>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</si>
  <si>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</si>
  <si>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</si>
  <si>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</si>
  <si>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</si>
  <si>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</si>
  <si>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</si>
  <si>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</si>
  <si>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</si>
  <si>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</si>
  <si>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</si>
  <si>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</si>
  <si>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</si>
  <si>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</si>
  <si>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</si>
  <si>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</si>
  <si>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</si>
  <si>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</si>
  <si>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</si>
  <si>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</si>
  <si>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</si>
  <si>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</si>
  <si>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</si>
  <si>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</si>
  <si>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</si>
  <si>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</si>
  <si>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</si>
  <si>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</si>
  <si>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</si>
  <si>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</si>
  <si>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</si>
  <si>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</si>
  <si>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</si>
  <si>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</si>
  <si>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</si>
  <si>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</si>
  <si>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</si>
  <si>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</si>
  <si>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</si>
  <si>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</si>
  <si>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</si>
  <si>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</si>
  <si>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</si>
  <si>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</si>
  <si>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</si>
  <si>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</si>
  <si>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</si>
  <si>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</si>
  <si>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</si>
  <si>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</si>
  <si>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</si>
  <si>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</si>
  <si>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</si>
  <si>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</si>
  <si>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</si>
  <si>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</si>
  <si>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</si>
  <si>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</si>
  <si>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</si>
  <si>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</si>
  <si>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</si>
  <si>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</si>
  <si>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</si>
  <si>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</si>
  <si>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</si>
  <si>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</si>
  <si>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</si>
  <si>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</si>
  <si>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</si>
  <si>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</si>
  <si>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</si>
  <si>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</si>
  <si>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</si>
  <si>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</si>
  <si>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</si>
  <si>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</si>
  <si>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</si>
  <si>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</si>
  <si>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</si>
  <si>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</si>
  <si>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</si>
  <si>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</si>
  <si>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</si>
  <si>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</si>
  <si>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</si>
  <si>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</si>
  <si>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</si>
  <si>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</si>
  <si>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</si>
  <si>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</si>
  <si>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</si>
  <si>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</si>
  <si>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</si>
  <si>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</si>
  <si>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</si>
  <si>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</si>
  <si>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</si>
  <si>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</si>
  <si>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</si>
  <si>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</si>
  <si>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</si>
  <si>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</si>
  <si>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</si>
  <si>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</si>
  <si>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</si>
  <si>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</si>
  <si>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</si>
  <si>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</si>
  <si>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</si>
  <si>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</si>
  <si>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</si>
  <si>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</si>
  <si>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</si>
  <si>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</si>
  <si>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</si>
  <si>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</si>
  <si>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</si>
  <si>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</si>
  <si>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</si>
  <si>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</si>
  <si>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</si>
  <si>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</si>
  <si>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</si>
  <si>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</si>
  <si>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</si>
  <si>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</si>
  <si>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</si>
  <si>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</si>
  <si>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</si>
  <si>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</si>
  <si>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</si>
  <si>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</si>
  <si>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</si>
  <si>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</si>
  <si>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</si>
  <si>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</si>
  <si>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</si>
  <si>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</si>
  <si>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</si>
  <si>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</si>
  <si>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</si>
  <si>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</si>
  <si>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</si>
  <si>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</si>
  <si>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</si>
  <si>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</si>
  <si>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</si>
  <si>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</si>
  <si>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</si>
  <si>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</si>
  <si>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</si>
  <si>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</si>
  <si>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</si>
  <si>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</si>
  <si>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</si>
  <si>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</si>
  <si>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</si>
  <si>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</si>
  <si>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</si>
  <si>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</si>
  <si>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</si>
  <si>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</si>
  <si>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</si>
  <si>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</si>
  <si>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</si>
  <si>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</si>
  <si>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</si>
  <si>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</si>
  <si>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</si>
  <si>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</si>
  <si>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</si>
  <si>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</si>
  <si>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</si>
  <si>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</si>
  <si>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</si>
  <si>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</si>
  <si>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</si>
  <si>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</si>
  <si>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</si>
  <si>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</si>
  <si>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</si>
  <si>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</si>
  <si>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</si>
  <si>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</si>
  <si>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</si>
  <si>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</si>
  <si>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</si>
  <si>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</si>
  <si>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</si>
  <si>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</si>
  <si>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</si>
  <si>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</si>
  <si>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</si>
  <si>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</si>
  <si>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</si>
  <si>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</si>
  <si>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</si>
  <si>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</si>
  <si>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</si>
  <si>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</si>
  <si>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</si>
  <si>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</si>
  <si>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</si>
  <si>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</si>
  <si>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</si>
  <si>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</si>
  <si>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</si>
  <si>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</si>
  <si>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</si>
  <si>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</si>
  <si>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</si>
  <si>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</si>
  <si>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</si>
  <si>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</si>
  <si>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</si>
  <si>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</si>
  <si>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</si>
  <si>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</si>
  <si>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</si>
  <si>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</si>
  <si>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</si>
  <si>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</si>
  <si>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</si>
  <si>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</si>
  <si>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</si>
  <si>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</si>
  <si>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</si>
  <si>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</si>
  <si>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</si>
  <si>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</si>
  <si>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</si>
  <si>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</si>
  <si>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</si>
  <si>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</si>
  <si>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</si>
  <si>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</si>
  <si>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</si>
  <si>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</si>
  <si>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</si>
  <si>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</si>
  <si>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</si>
  <si>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</si>
  <si>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</si>
  <si>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</si>
  <si>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</si>
  <si>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</si>
  <si>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</si>
  <si>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</si>
  <si>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</si>
  <si>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</si>
  <si>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</si>
  <si>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</si>
  <si>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</si>
  <si>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</si>
  <si>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</si>
  <si>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</si>
  <si>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</si>
  <si>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</si>
  <si>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</si>
  <si>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</si>
  <si>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</si>
  <si>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</si>
  <si>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</si>
  <si>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</si>
  <si>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</si>
  <si>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</si>
  <si>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</si>
  <si>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</si>
  <si>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</si>
  <si>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</si>
  <si>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</si>
  <si>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</si>
  <si>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</si>
  <si>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</si>
  <si>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</si>
  <si>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</si>
  <si>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</si>
  <si>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</si>
  <si>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</si>
  <si>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</si>
  <si>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</si>
  <si>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</si>
  <si>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</si>
  <si>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</si>
  <si>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</si>
  <si>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</si>
  <si>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</si>
  <si>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</si>
  <si>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</si>
  <si>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</si>
  <si>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</si>
  <si>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</si>
  <si>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</si>
  <si>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</si>
  <si>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</si>
  <si>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</si>
  <si>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</si>
  <si>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</si>
  <si>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</si>
  <si>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</si>
  <si>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</si>
  <si>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</si>
  <si>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</si>
  <si>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</si>
  <si>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</si>
  <si>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</si>
  <si>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</si>
  <si>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</si>
  <si>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</si>
  <si>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</si>
  <si>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</si>
  <si>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</si>
  <si>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</si>
  <si>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</si>
  <si>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</si>
  <si>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</si>
  <si>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</si>
  <si>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</si>
  <si>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</si>
  <si>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</si>
  <si>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</si>
  <si>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</si>
  <si>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</si>
  <si>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</si>
  <si>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</si>
  <si>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</si>
  <si>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</si>
  <si>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</si>
  <si>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</si>
  <si>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</si>
  <si>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</si>
  <si>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</si>
  <si>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</si>
  <si>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</si>
  <si>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</si>
  <si>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</si>
  <si>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</si>
  <si>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</si>
  <si>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</si>
  <si>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</si>
  <si>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</si>
  <si>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</si>
  <si>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</si>
  <si>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</si>
  <si>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</si>
  <si>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</si>
  <si>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</si>
  <si>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</si>
  <si>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</si>
  <si>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</si>
  <si>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</si>
  <si>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</si>
  <si>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</si>
  <si>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</si>
  <si>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</si>
  <si>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</si>
  <si>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</si>
  <si>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</si>
  <si>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</si>
  <si>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</si>
  <si>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</si>
  <si>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</si>
  <si>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</si>
  <si>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</si>
  <si>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</si>
  <si>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</si>
  <si>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</si>
  <si>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</si>
  <si>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</si>
  <si>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</si>
  <si>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</si>
  <si>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</si>
  <si>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</si>
  <si>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</si>
  <si>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</si>
  <si>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</si>
  <si>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</si>
  <si>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</si>
  <si>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</si>
  <si>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</si>
  <si>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</si>
  <si>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</si>
  <si>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</si>
  <si>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</si>
  <si>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</si>
  <si>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</si>
  <si>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</si>
  <si>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</si>
  <si>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</si>
  <si>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</si>
  <si>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</si>
  <si>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</si>
  <si>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</si>
  <si>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</si>
  <si>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</si>
  <si>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</si>
  <si>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</si>
  <si>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</si>
  <si>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</si>
  <si>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</si>
  <si>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</si>
  <si>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</si>
  <si>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</si>
  <si>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</si>
  <si>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</si>
  <si>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</si>
  <si>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</si>
  <si>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</si>
  <si>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</si>
  <si>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</si>
  <si>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</si>
  <si>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</si>
  <si>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</si>
  <si>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</si>
  <si>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</si>
  <si>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</si>
  <si>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</si>
  <si>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</si>
  <si>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</si>
  <si>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</si>
  <si>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</si>
  <si>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</si>
  <si>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</si>
  <si>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</si>
  <si>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</si>
  <si>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</si>
  <si>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</si>
  <si>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</si>
  <si>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</si>
  <si>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</si>
  <si>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</si>
  <si>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</si>
  <si>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</si>
  <si>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</si>
  <si>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</si>
  <si>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</si>
  <si>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</si>
  <si>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</si>
  <si>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</si>
  <si>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</si>
  <si>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</si>
  <si>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</si>
  <si>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</si>
  <si>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</si>
  <si>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</si>
  <si>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</si>
  <si>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</si>
  <si>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</si>
  <si>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</si>
  <si>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</si>
  <si>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</si>
  <si>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</si>
  <si>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</si>
  <si>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</si>
  <si>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</si>
  <si>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</si>
  <si>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</si>
  <si>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</si>
  <si>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</si>
  <si>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</si>
  <si>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</si>
  <si>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</si>
  <si>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</si>
  <si>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</si>
  <si>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</si>
  <si>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</si>
  <si>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</si>
  <si>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</si>
  <si>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</si>
  <si>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</si>
  <si>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</si>
  <si>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</si>
  <si>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</si>
  <si>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</si>
  <si>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</si>
  <si>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</si>
  <si>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</si>
  <si>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</si>
  <si>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</si>
  <si>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</si>
  <si>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</si>
  <si>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</si>
  <si>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</si>
  <si>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</si>
  <si>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</si>
  <si>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</si>
  <si>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</si>
  <si>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</si>
  <si>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</si>
  <si>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</si>
  <si>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</si>
  <si>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</si>
  <si>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</si>
  <si>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</si>
  <si>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</si>
  <si>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</si>
  <si>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</si>
  <si>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</si>
  <si>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</si>
  <si>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</si>
  <si>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</si>
  <si>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</si>
  <si>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</si>
  <si>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</si>
  <si>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</si>
  <si>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</si>
  <si>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</si>
  <si>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</si>
  <si>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</si>
  <si>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</si>
  <si>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</si>
  <si>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</si>
  <si>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</si>
  <si>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</si>
  <si>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</si>
  <si>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</si>
  <si>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</si>
  <si>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</si>
  <si>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</si>
  <si>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</si>
  <si>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</si>
  <si>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</si>
  <si>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</si>
  <si>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</si>
  <si>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</si>
  <si>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</si>
  <si>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</si>
  <si>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</si>
  <si>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</si>
  <si>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</si>
  <si>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</si>
  <si>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</si>
  <si>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</si>
  <si>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</si>
  <si>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</si>
  <si>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</si>
  <si>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</si>
  <si>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</si>
  <si>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</si>
  <si>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</si>
  <si>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</si>
  <si>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</si>
  <si>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</si>
  <si>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</si>
  <si>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</si>
  <si>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</si>
  <si>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</si>
  <si>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</si>
  <si>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</si>
  <si>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</si>
  <si>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</si>
  <si>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</si>
  <si>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</si>
  <si>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</si>
  <si>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</si>
  <si>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</si>
  <si>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</si>
  <si>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</si>
  <si>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</si>
  <si>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</si>
  <si>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</si>
  <si>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</si>
  <si>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</si>
  <si>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</si>
  <si>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</si>
  <si>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</si>
  <si>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</si>
  <si>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</si>
  <si>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</si>
  <si>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</si>
  <si>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</si>
  <si>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</si>
  <si>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</si>
  <si>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</si>
  <si>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</si>
  <si>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</si>
  <si>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</si>
  <si>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</si>
  <si>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</si>
  <si>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</si>
  <si>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</si>
  <si>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</si>
  <si>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</si>
  <si>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</si>
  <si>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</si>
  <si>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</si>
  <si>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</si>
  <si>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</si>
  <si>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</si>
  <si>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</si>
  <si>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</si>
  <si>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</si>
  <si>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</si>
  <si>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</si>
  <si>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</si>
  <si>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</si>
  <si>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</si>
  <si>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</si>
  <si>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</si>
  <si>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</si>
  <si>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</si>
  <si>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</si>
  <si>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</si>
  <si>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</si>
  <si>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</si>
  <si>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</si>
  <si>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</si>
  <si>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</si>
  <si>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</si>
  <si>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</si>
  <si>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</si>
  <si>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</si>
  <si>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</si>
  <si>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</si>
  <si>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</si>
  <si>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</si>
  <si>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</si>
  <si>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</si>
  <si>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</si>
  <si>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</si>
  <si>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</si>
  <si>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</si>
  <si>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</si>
  <si>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</si>
  <si>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</si>
  <si>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</si>
  <si>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</si>
  <si>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</si>
  <si>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</si>
  <si>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</si>
  <si>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</si>
  <si>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</si>
  <si>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</si>
  <si>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</si>
  <si>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</si>
  <si>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</si>
  <si>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</si>
  <si>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</si>
  <si>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</si>
  <si>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</si>
  <si>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</si>
  <si>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</si>
  <si>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</si>
  <si>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</si>
  <si>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</si>
  <si>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</si>
  <si>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</si>
  <si>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</si>
  <si>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</si>
  <si>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</si>
  <si>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</si>
  <si>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</si>
  <si>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</si>
  <si>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</si>
  <si>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</si>
  <si>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</si>
  <si>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</si>
  <si>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</si>
  <si>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</si>
  <si>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</si>
  <si>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</si>
  <si>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</si>
  <si>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</si>
  <si>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</si>
  <si>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</si>
  <si>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</si>
  <si>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</si>
  <si>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</si>
  <si>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</si>
  <si>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</si>
  <si>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</si>
  <si>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</si>
  <si>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</si>
  <si>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</si>
  <si>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</si>
  <si>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</si>
  <si>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</si>
  <si>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</si>
  <si>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</si>
  <si>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</si>
  <si>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</si>
  <si>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</si>
  <si>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</si>
  <si>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</si>
  <si>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</si>
  <si>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</si>
  <si>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</si>
  <si>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</si>
  <si>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</si>
  <si>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</si>
  <si>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</si>
  <si>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</si>
  <si>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</si>
  <si>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</si>
  <si>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</si>
  <si>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</si>
  <si>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</si>
  <si>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</si>
  <si>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</si>
  <si>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</si>
  <si>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</si>
  <si>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</si>
  <si>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</si>
  <si>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</si>
  <si>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</si>
  <si>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</si>
  <si>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</si>
  <si>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</si>
  <si>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</si>
  <si>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</si>
  <si>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</si>
  <si>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</si>
  <si>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</si>
  <si>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</si>
  <si>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</si>
  <si>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</si>
  <si>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</si>
  <si>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</si>
  <si>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</si>
  <si>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</si>
  <si>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</si>
  <si>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</si>
  <si>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</si>
  <si>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</si>
  <si>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</si>
  <si>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</si>
  <si>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</si>
  <si>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</si>
  <si>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</si>
  <si>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</si>
  <si>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</si>
  <si>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</si>
  <si>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</si>
  <si>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</si>
  <si>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</si>
  <si>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</si>
  <si>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</si>
  <si>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</si>
  <si>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</si>
  <si>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</si>
  <si>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</si>
  <si>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</si>
  <si>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</si>
  <si>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</si>
  <si>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</si>
  <si>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</si>
  <si>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</si>
  <si>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</si>
  <si>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</si>
  <si>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</si>
  <si>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</si>
  <si>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</si>
  <si>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</si>
  <si>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</si>
  <si>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</si>
  <si>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</si>
  <si>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</si>
  <si>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</si>
  <si>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</si>
  <si>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</si>
  <si>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</si>
  <si>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</si>
  <si>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</si>
  <si>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</si>
  <si>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</si>
  <si>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</si>
  <si>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</si>
  <si>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</si>
  <si>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</si>
  <si>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</si>
  <si>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</si>
  <si>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</si>
  <si>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</si>
  <si>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</si>
  <si>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</si>
  <si>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</si>
  <si>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</si>
  <si>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</si>
  <si>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</si>
  <si>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</si>
  <si>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</si>
  <si>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</si>
  <si>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</si>
  <si>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</si>
  <si>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</si>
  <si>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</si>
  <si>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</si>
  <si>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</si>
  <si>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</si>
  <si>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</si>
  <si>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</si>
  <si>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</si>
  <si>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</si>
  <si>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</si>
  <si>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</si>
  <si>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</si>
  <si>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</si>
  <si>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</si>
  <si>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</si>
  <si>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</si>
  <si>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</si>
  <si>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</si>
  <si>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</si>
  <si>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</si>
  <si>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</si>
  <si>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</si>
  <si>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</si>
  <si>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</si>
  <si>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</si>
  <si>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</si>
  <si>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</si>
  <si>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</si>
  <si>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</si>
  <si>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</si>
  <si>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</si>
  <si>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</si>
  <si>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</si>
  <si>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</si>
  <si>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</si>
  <si>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</si>
  <si>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</si>
  <si>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</si>
  <si>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</si>
  <si>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</si>
  <si>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</si>
  <si>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</si>
  <si>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</si>
  <si>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</si>
  <si>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</si>
  <si>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</si>
  <si>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</si>
  <si>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</si>
  <si>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</si>
  <si>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</si>
  <si>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</si>
  <si>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</si>
  <si>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</si>
  <si>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</si>
  <si>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</si>
  <si>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</si>
  <si>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</si>
  <si>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</si>
  <si>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</si>
  <si>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</si>
  <si>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</si>
  <si>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</si>
  <si>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</si>
  <si>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</si>
  <si>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</si>
  <si>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</si>
  <si>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</si>
  <si>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</si>
  <si>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</si>
  <si>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</si>
  <si>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</si>
  <si>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</si>
  <si>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</si>
  <si>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</si>
  <si>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</si>
  <si>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</si>
  <si>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</si>
  <si>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</si>
  <si>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</si>
  <si>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</si>
  <si>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</si>
  <si>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</si>
  <si>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</si>
  <si>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</si>
  <si>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</si>
  <si>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</si>
  <si>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</si>
  <si>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</si>
  <si>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</si>
  <si>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</si>
  <si>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</si>
  <si>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</si>
  <si>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</si>
  <si>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</si>
  <si>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</si>
  <si>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</si>
  <si>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</si>
  <si>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</si>
  <si>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</si>
  <si>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</si>
  <si>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</si>
  <si>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</si>
  <si>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</si>
  <si>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</si>
  <si>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</si>
  <si>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</si>
  <si>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</si>
  <si>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</si>
  <si>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</si>
  <si>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</si>
  <si>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</si>
  <si>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</si>
  <si>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</si>
  <si>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</si>
  <si>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</si>
  <si>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</si>
  <si>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</si>
  <si>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</si>
  <si>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</si>
  <si>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</si>
  <si>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</si>
  <si>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</si>
  <si>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</si>
  <si>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</si>
  <si>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</si>
  <si>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</si>
  <si>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</si>
  <si>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</si>
  <si>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</si>
  <si>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</si>
  <si>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</si>
  <si>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</si>
  <si>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</si>
  <si>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</si>
  <si>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</si>
  <si>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</si>
  <si>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</si>
  <si>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</si>
  <si>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</si>
  <si>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</si>
  <si>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</si>
  <si>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</si>
  <si>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</si>
  <si>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</si>
  <si>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</si>
  <si>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</si>
  <si>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</si>
  <si>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</si>
  <si>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</si>
  <si>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</si>
  <si>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</si>
  <si>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</si>
  <si>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</si>
  <si>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</si>
  <si>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</si>
  <si>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</si>
  <si>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</si>
  <si>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</si>
  <si>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</si>
  <si>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</si>
  <si>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</si>
  <si>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</si>
  <si>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</si>
  <si>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</si>
  <si>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</si>
  <si>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</si>
  <si>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</si>
  <si>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</si>
  <si>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</si>
  <si>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</si>
  <si>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</si>
  <si>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</si>
  <si>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</si>
  <si>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</si>
  <si>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</si>
  <si>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</si>
  <si>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</si>
  <si>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</si>
  <si>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</si>
  <si>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</si>
  <si>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</si>
  <si>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</si>
  <si>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</si>
  <si>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</si>
  <si>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</si>
  <si>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</si>
  <si>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</si>
  <si>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</si>
  <si>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</si>
  <si>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</si>
  <si>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</si>
  <si>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</si>
  <si>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</si>
  <si>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</si>
  <si>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</si>
  <si>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</si>
  <si>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</si>
  <si>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</si>
  <si>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</si>
  <si>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</si>
  <si>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</si>
  <si>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</si>
  <si>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</si>
  <si>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</si>
  <si>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</si>
  <si>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</si>
  <si>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</si>
  <si>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</si>
  <si>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</si>
  <si>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</si>
  <si>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</si>
  <si>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</si>
  <si>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</si>
  <si>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</si>
  <si>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</si>
  <si>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</si>
  <si>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</si>
  <si>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</si>
  <si>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</si>
  <si>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</si>
  <si>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</si>
  <si>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</si>
  <si>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</si>
  <si>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</si>
  <si>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</si>
  <si>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</si>
  <si>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</si>
  <si>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</si>
  <si>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</si>
  <si>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</si>
  <si>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</si>
  <si>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</si>
  <si>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</si>
  <si>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</si>
  <si>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</si>
  <si>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</si>
  <si>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</si>
  <si>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</si>
  <si>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</si>
  <si>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</si>
  <si>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</si>
  <si>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</si>
  <si>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</si>
  <si>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</si>
  <si>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</si>
  <si>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</si>
  <si>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</si>
  <si>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</si>
  <si>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</si>
  <si>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</si>
  <si>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</si>
  <si>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</si>
  <si>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</si>
  <si>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</si>
  <si>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</si>
  <si>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</si>
  <si>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</si>
  <si>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</si>
  <si>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</si>
  <si>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</si>
  <si>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</si>
  <si>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</si>
  <si>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</si>
  <si>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</si>
  <si>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</si>
  <si>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</si>
  <si>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</si>
  <si>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</si>
  <si>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</si>
  <si>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</si>
  <si>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</si>
  <si>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</si>
  <si>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</si>
  <si>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</si>
  <si>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</si>
  <si>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</si>
  <si>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</si>
  <si>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</si>
  <si>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</si>
  <si>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</si>
  <si>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</si>
  <si>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</si>
  <si>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</si>
  <si>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</si>
  <si>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</si>
  <si>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</si>
  <si>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</si>
  <si>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</si>
  <si>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</si>
  <si>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</si>
  <si>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</si>
  <si>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</si>
  <si>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</si>
  <si>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</si>
  <si>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</si>
  <si>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</si>
  <si>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</si>
  <si>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</si>
  <si>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</si>
  <si>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</si>
  <si>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</si>
  <si>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</si>
  <si>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</si>
  <si>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</si>
  <si>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</si>
  <si>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</si>
  <si>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</si>
  <si>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</si>
  <si>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</si>
  <si>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</si>
  <si>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</si>
  <si>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</si>
  <si>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</si>
  <si>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</si>
  <si>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</si>
  <si>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</si>
  <si>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</si>
  <si>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</si>
  <si>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</si>
  <si>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</si>
  <si>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</si>
  <si>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</si>
  <si>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</si>
  <si>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</si>
  <si>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</si>
  <si>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</si>
  <si>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</si>
  <si>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</si>
  <si>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</si>
  <si>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</si>
  <si>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</si>
  <si>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</si>
  <si>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</si>
  <si>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</si>
  <si>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</si>
  <si>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</si>
  <si>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</si>
  <si>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</si>
  <si>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</si>
  <si>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</si>
  <si>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</si>
  <si>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</si>
  <si>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</si>
  <si>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</si>
  <si>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</si>
  <si>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</si>
  <si>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</si>
  <si>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</si>
  <si>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</si>
  <si>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</si>
  <si>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</si>
  <si>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</si>
  <si>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</si>
  <si>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</si>
  <si>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</si>
  <si>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</si>
  <si>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</si>
  <si>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</si>
  <si>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</si>
  <si>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</si>
  <si>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</si>
  <si>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</si>
  <si>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</si>
  <si>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</si>
  <si>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</si>
  <si>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</si>
  <si>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</si>
  <si>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</si>
  <si>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</si>
  <si>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</si>
  <si>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</si>
  <si>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</si>
  <si>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</si>
  <si>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</si>
  <si>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</si>
  <si>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</si>
  <si>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</si>
  <si>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</si>
  <si>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</si>
  <si>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</si>
  <si>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</si>
  <si>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</si>
  <si>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</si>
  <si>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</si>
  <si>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</si>
  <si>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</si>
  <si>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</si>
  <si>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</si>
  <si>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</si>
  <si>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</si>
  <si>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</si>
  <si>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</si>
  <si>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</si>
  <si>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</si>
  <si>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</si>
  <si>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</si>
  <si>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</si>
  <si>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</si>
  <si>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</si>
  <si>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</si>
  <si>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</si>
  <si>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</si>
  <si>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</si>
  <si>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</si>
  <si>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</si>
  <si>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</si>
  <si>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</si>
  <si>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</si>
  <si>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</si>
  <si>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</si>
  <si>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</si>
  <si>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</si>
  <si>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</si>
  <si>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</si>
  <si>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</si>
  <si>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</si>
  <si>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</si>
  <si>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</si>
  <si>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</si>
  <si>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</si>
  <si>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</si>
  <si>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</si>
  <si>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</si>
  <si>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</si>
  <si>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</si>
  <si>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</si>
  <si>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</si>
  <si>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</si>
  <si>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</si>
  <si>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</si>
  <si>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</si>
  <si>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</si>
  <si>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</si>
  <si>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</si>
  <si>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</si>
  <si>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</si>
  <si>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</si>
  <si>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</si>
  <si>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</si>
  <si>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</si>
  <si>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</si>
  <si>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</si>
  <si>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</si>
  <si>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</si>
  <si>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</si>
  <si>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</si>
  <si>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</si>
  <si>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</si>
  <si>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</si>
  <si>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</si>
  <si>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</si>
  <si>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</si>
  <si>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</si>
  <si>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</si>
  <si>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</si>
  <si>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</si>
  <si>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</si>
  <si>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</si>
  <si>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</si>
  <si>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</si>
  <si>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</si>
  <si>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</si>
  <si>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</si>
  <si>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</si>
  <si>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</si>
  <si>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</si>
  <si>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</si>
  <si>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</si>
  <si>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</si>
  <si>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</si>
  <si>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</si>
  <si>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</si>
  <si>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</si>
  <si>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</si>
  <si>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</si>
  <si>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</si>
  <si>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</si>
  <si>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</si>
  <si>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</si>
  <si>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</si>
  <si>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</si>
  <si>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</si>
  <si>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</si>
  <si>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</si>
  <si>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</si>
  <si>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</si>
  <si>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</si>
  <si>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</si>
  <si>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</si>
  <si>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</si>
  <si>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</si>
  <si>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</si>
  <si>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</si>
  <si>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</si>
  <si>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</si>
  <si>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</si>
  <si>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</si>
  <si>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</si>
  <si>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</si>
  <si>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</si>
  <si>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</si>
  <si>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</si>
  <si>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</si>
  <si>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</si>
  <si>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</si>
  <si>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</si>
  <si>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</si>
  <si>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</si>
  <si>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</si>
  <si>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</si>
  <si>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</si>
  <si>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</si>
  <si>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</si>
  <si>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</si>
  <si>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</si>
  <si>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</si>
  <si>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</si>
  <si>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</si>
  <si>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</si>
  <si>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</si>
  <si>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</si>
  <si>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</si>
  <si>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</si>
  <si>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</si>
  <si>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</si>
  <si>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</si>
  <si>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</si>
  <si>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</si>
  <si>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</si>
  <si>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</si>
  <si>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</si>
  <si>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</si>
  <si>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</si>
  <si>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</si>
  <si>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</si>
  <si>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</si>
  <si>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</si>
  <si>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</si>
  <si>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</si>
  <si>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</si>
  <si>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</si>
  <si>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</si>
  <si>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</si>
  <si>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</si>
  <si>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</si>
  <si>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</si>
  <si>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</si>
  <si>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</si>
  <si>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</si>
  <si>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</si>
  <si>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</si>
  <si>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</si>
  <si>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</si>
  <si>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</si>
  <si>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</si>
  <si>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</si>
  <si>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</si>
  <si>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</si>
  <si>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</si>
  <si>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</si>
  <si>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</si>
  <si>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</si>
  <si>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</si>
  <si>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</si>
  <si>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</si>
  <si>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</si>
  <si>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</si>
  <si>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</si>
  <si>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</si>
  <si>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</si>
  <si>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</si>
  <si>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</si>
  <si>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</si>
  <si>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</si>
  <si>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</si>
  <si>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</si>
  <si>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</si>
  <si>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</si>
  <si>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</si>
  <si>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</si>
  <si>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</si>
  <si>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</si>
  <si>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</si>
  <si>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</si>
  <si>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</si>
  <si>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</si>
  <si>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</si>
  <si>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</si>
  <si>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</si>
  <si>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</si>
  <si>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</si>
  <si>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</si>
  <si>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</si>
  <si>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</si>
  <si>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</si>
  <si>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</si>
  <si>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</si>
  <si>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</si>
  <si>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</si>
  <si>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</si>
  <si>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</si>
  <si>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</si>
  <si>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</si>
  <si>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</si>
  <si>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</si>
  <si>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</si>
  <si>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</si>
  <si>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</si>
  <si>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</si>
  <si>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</si>
  <si>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</si>
  <si>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</si>
  <si>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</si>
  <si>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</si>
  <si>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</si>
  <si>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</si>
  <si>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</si>
  <si>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</si>
  <si>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</si>
  <si>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</si>
  <si>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</si>
  <si>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</si>
  <si>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</si>
  <si>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</si>
  <si>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</si>
  <si>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</si>
  <si>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</si>
  <si>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</si>
  <si>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</si>
  <si>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</si>
  <si>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</si>
  <si>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</si>
  <si>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</si>
  <si>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</si>
  <si>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</si>
  <si>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</si>
  <si>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</si>
  <si>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</si>
  <si>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</si>
  <si>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</si>
  <si>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</si>
  <si>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</si>
  <si>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</si>
  <si>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</si>
  <si>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</si>
  <si>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</si>
  <si>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</si>
  <si>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</si>
  <si>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</si>
  <si>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</si>
  <si>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</si>
  <si>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</si>
  <si>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</si>
  <si>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</si>
  <si>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</si>
  <si>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</si>
  <si>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</si>
  <si>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</si>
  <si>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</si>
  <si>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</si>
  <si>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</si>
  <si>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</si>
  <si>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</si>
  <si>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</si>
  <si>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</si>
  <si>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</si>
  <si>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</si>
  <si>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</si>
  <si>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</si>
  <si>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</si>
  <si>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</si>
  <si>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</si>
  <si>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</si>
  <si>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</si>
  <si>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</si>
  <si>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</si>
  <si>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</si>
  <si>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</si>
  <si>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</si>
  <si>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</si>
  <si>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</si>
  <si>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</si>
  <si>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</si>
  <si>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</si>
  <si>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</si>
  <si>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</si>
  <si>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</si>
  <si>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</si>
  <si>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</si>
  <si>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</si>
  <si>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</si>
  <si>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</si>
  <si>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</si>
  <si>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</si>
  <si>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</si>
  <si>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</si>
  <si>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</si>
  <si>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</si>
  <si>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</si>
  <si>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</si>
  <si>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</si>
  <si>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</si>
  <si>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</si>
  <si>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</si>
  <si>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</si>
  <si>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</si>
  <si>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</si>
  <si>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</si>
  <si>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</si>
  <si>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</si>
  <si>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</si>
  <si>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</si>
  <si>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</si>
  <si>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</si>
  <si>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</si>
  <si>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</si>
  <si>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</si>
  <si>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</si>
  <si>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</si>
  <si>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</si>
  <si>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</si>
  <si>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</si>
  <si>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</si>
  <si>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</si>
  <si>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</si>
  <si>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</si>
  <si>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</si>
  <si>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</si>
  <si>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</si>
  <si>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</si>
  <si>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</si>
  <si>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</si>
  <si>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</si>
  <si>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</si>
  <si>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</si>
  <si>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</si>
  <si>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</si>
  <si>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</si>
  <si>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</si>
  <si>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</si>
  <si>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</si>
  <si>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</si>
  <si>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</si>
  <si>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</si>
  <si>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</si>
  <si>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</si>
  <si>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</si>
  <si>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</si>
  <si>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</si>
  <si>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</si>
  <si>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</si>
  <si>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</si>
  <si>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</si>
  <si>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</si>
  <si>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</si>
  <si>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</si>
  <si>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</si>
  <si>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</si>
  <si>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</si>
  <si>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</si>
  <si>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</si>
  <si>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</si>
  <si>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</si>
  <si>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</si>
  <si>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</si>
  <si>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</si>
  <si>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</si>
  <si>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</si>
  <si>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</si>
  <si>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</si>
  <si>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</si>
  <si>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</si>
  <si>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</si>
  <si>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</si>
  <si>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</si>
  <si>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</si>
  <si>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</si>
  <si>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</si>
  <si>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</si>
  <si>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</si>
  <si>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</si>
  <si>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</si>
  <si>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</si>
  <si>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</si>
  <si>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</si>
  <si>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</si>
  <si>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</si>
  <si>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</si>
  <si>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</si>
  <si>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</si>
  <si>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</si>
  <si>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</si>
  <si>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</si>
  <si>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</si>
  <si>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</si>
  <si>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</si>
  <si>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</si>
  <si>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</si>
  <si>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</si>
  <si>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</si>
  <si>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</si>
  <si>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</si>
  <si>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</si>
  <si>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</si>
  <si>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</si>
  <si>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</si>
  <si>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</si>
  <si>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</si>
  <si>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</si>
  <si>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</si>
  <si>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</si>
  <si>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</si>
  <si>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</si>
  <si>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</si>
  <si>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</si>
  <si>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</si>
  <si>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</si>
  <si>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</si>
  <si>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</si>
  <si>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</si>
  <si>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</si>
  <si>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</si>
  <si>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</si>
  <si>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</si>
  <si>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</si>
  <si>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</si>
  <si>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</si>
  <si>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</si>
  <si>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</si>
  <si>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</si>
  <si>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</si>
  <si>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</si>
  <si>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</si>
  <si>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</si>
  <si>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</si>
  <si>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</si>
  <si>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</si>
  <si>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</si>
  <si>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</si>
  <si>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</si>
  <si>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</si>
  <si>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</si>
  <si>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</si>
  <si>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</si>
  <si>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</si>
  <si>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</si>
  <si>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</si>
  <si>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</si>
  <si>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</si>
  <si>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</si>
  <si>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</si>
  <si>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</si>
  <si>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</si>
  <si>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</si>
  <si>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</si>
  <si>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</si>
  <si>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</si>
  <si>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</si>
  <si>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</si>
  <si>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</si>
  <si>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</si>
  <si>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</si>
  <si>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</si>
  <si>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</si>
  <si>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</si>
  <si>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</si>
  <si>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</si>
  <si>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</si>
  <si>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</si>
  <si>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</si>
  <si>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</si>
  <si>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</si>
  <si>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</si>
  <si>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</si>
  <si>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</si>
  <si>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</si>
  <si>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</si>
  <si>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</si>
  <si>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</si>
  <si>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</si>
  <si>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</si>
  <si>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</si>
  <si>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</si>
  <si>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</si>
  <si>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</si>
  <si>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</si>
  <si>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</si>
  <si>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</si>
  <si>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</si>
  <si>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</si>
  <si>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</si>
  <si>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</si>
  <si>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</si>
  <si>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</si>
  <si>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</si>
  <si>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</si>
  <si>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</si>
  <si>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</si>
  <si>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</si>
  <si>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</si>
  <si>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</si>
  <si>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</si>
  <si>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</si>
  <si>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</si>
  <si>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</si>
  <si>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</si>
  <si>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</si>
  <si>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</si>
  <si>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</si>
  <si>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</si>
  <si>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</si>
  <si>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</si>
  <si>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</si>
  <si>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</si>
  <si>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</si>
  <si>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</si>
  <si>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</si>
  <si>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</si>
  <si>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</si>
  <si>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</si>
  <si>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</si>
  <si>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</si>
  <si>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</si>
  <si>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</si>
  <si>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</si>
  <si>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</si>
  <si>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</si>
  <si>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</si>
  <si>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</si>
  <si>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</si>
  <si>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</si>
  <si>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</si>
  <si>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</si>
  <si>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</si>
  <si>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</si>
  <si>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</si>
  <si>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</si>
  <si>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</si>
  <si>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</si>
  <si>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</si>
  <si>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</si>
  <si>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</si>
  <si>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</si>
  <si>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</si>
  <si>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</si>
  <si>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</si>
  <si>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</si>
  <si>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</si>
  <si>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</si>
  <si>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</si>
  <si>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</si>
  <si>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</si>
  <si>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</si>
  <si>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</si>
  <si>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</si>
  <si>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</si>
  <si>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</si>
  <si>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</si>
  <si>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</si>
  <si>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</si>
  <si>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</si>
  <si>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</si>
  <si>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</si>
  <si>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</si>
  <si>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</si>
  <si>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</si>
  <si>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</si>
  <si>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</si>
  <si>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</si>
  <si>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</si>
  <si>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</si>
  <si>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</si>
  <si>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</si>
  <si>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</si>
  <si>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</si>
  <si>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</si>
  <si>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</si>
  <si>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</si>
  <si>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</si>
  <si>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</si>
  <si>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</si>
  <si>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</si>
  <si>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</si>
  <si>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</si>
  <si>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</si>
  <si>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</si>
  <si>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</si>
  <si>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</si>
  <si>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</si>
  <si>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</si>
  <si>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</si>
  <si>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</si>
  <si>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</si>
  <si>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</si>
  <si>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</si>
  <si>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</si>
  <si>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</si>
  <si>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</si>
  <si>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</si>
  <si>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</si>
  <si>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</si>
  <si>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</si>
  <si>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</si>
  <si>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</si>
  <si>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</si>
  <si>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</si>
  <si>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</si>
  <si>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</si>
  <si>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</si>
  <si>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</si>
  <si>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</si>
  <si>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</si>
  <si>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</si>
  <si>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</si>
  <si>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</si>
  <si>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</si>
  <si>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</si>
  <si>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</si>
  <si>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</si>
  <si>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</si>
  <si>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</si>
  <si>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</si>
  <si>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</si>
  <si>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</si>
  <si>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</si>
  <si>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</si>
  <si>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</si>
  <si>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</si>
  <si>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</si>
  <si>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</si>
  <si>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</si>
  <si>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</si>
  <si>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</si>
  <si>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</si>
  <si>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</si>
  <si>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</si>
  <si>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</si>
  <si>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</si>
  <si>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</si>
  <si>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</si>
  <si>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</si>
  <si>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</si>
  <si>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</si>
  <si>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</si>
  <si>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</si>
  <si>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</si>
  <si>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</si>
  <si>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</si>
  <si>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</si>
  <si>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</si>
  <si>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</si>
  <si>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</si>
  <si>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</si>
  <si>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</si>
  <si>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</si>
  <si>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</si>
  <si>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</si>
  <si>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</si>
  <si>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</si>
  <si>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</si>
  <si>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</si>
  <si>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</si>
  <si>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</si>
  <si>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</si>
  <si>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</si>
  <si>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</si>
  <si>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</si>
  <si>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</si>
  <si>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</si>
  <si>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</si>
  <si>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</si>
  <si>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</si>
  <si>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</si>
  <si>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</si>
  <si>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</si>
  <si>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</si>
  <si>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</si>
  <si>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</si>
  <si>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</si>
  <si>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</si>
  <si>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</si>
  <si>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</si>
  <si>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</si>
  <si>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</si>
  <si>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</si>
  <si>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</si>
  <si>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</si>
  <si>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</si>
  <si>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</si>
  <si>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</si>
  <si>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</si>
  <si>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</si>
  <si>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</si>
  <si>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</si>
  <si>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</si>
  <si>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</si>
  <si>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</si>
  <si>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</si>
  <si>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</si>
  <si>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</si>
  <si>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</si>
  <si>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</si>
  <si>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</si>
  <si>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</si>
  <si>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</si>
  <si>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</si>
  <si>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</si>
  <si>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</si>
  <si>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</si>
  <si>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</si>
  <si>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</si>
  <si>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</si>
  <si>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</si>
  <si>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</si>
  <si>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</si>
  <si>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</si>
  <si>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</si>
  <si>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</si>
  <si>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</si>
  <si>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</si>
  <si>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</si>
  <si>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</si>
  <si>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</si>
  <si>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</si>
  <si>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</si>
  <si>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</si>
  <si>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</si>
  <si>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</si>
  <si>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</si>
  <si>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</si>
  <si>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</si>
  <si>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</si>
  <si>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</si>
  <si>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</si>
  <si>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</si>
  <si>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</si>
  <si>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</si>
  <si>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</si>
  <si>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</si>
  <si>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</si>
  <si>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</si>
  <si>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</si>
  <si>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</si>
  <si>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</si>
  <si>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</si>
  <si>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</si>
  <si>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</si>
  <si>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</si>
  <si>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</si>
  <si>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</si>
  <si>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</si>
  <si>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</si>
  <si>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</si>
  <si>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</si>
  <si>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</si>
  <si>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</si>
  <si>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</si>
  <si>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</si>
  <si>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</si>
  <si>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</si>
  <si>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</si>
  <si>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</si>
  <si>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</si>
  <si>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</si>
  <si>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</si>
  <si>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</si>
  <si>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</si>
  <si>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</si>
  <si>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</si>
  <si>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</si>
  <si>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</si>
  <si>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</si>
  <si>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</si>
  <si>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</si>
  <si>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</si>
  <si>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</si>
  <si>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</si>
  <si>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</si>
  <si>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</si>
  <si>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</si>
  <si>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</si>
  <si>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</si>
  <si>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</si>
  <si>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</si>
  <si>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</si>
  <si>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</si>
  <si>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</si>
  <si>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</si>
  <si>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</si>
  <si>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</si>
  <si>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</si>
  <si>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</si>
  <si>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</si>
  <si>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</si>
  <si>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</si>
  <si>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</si>
  <si>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</si>
  <si>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</si>
  <si>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</si>
  <si>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</si>
  <si>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</si>
  <si>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</si>
  <si>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</si>
  <si>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</si>
  <si>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</si>
  <si>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</si>
  <si>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</si>
  <si>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</si>
  <si>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</si>
  <si>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</si>
  <si>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</si>
  <si>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</si>
  <si>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</si>
  <si>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</si>
  <si>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</si>
  <si>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</si>
  <si>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</si>
  <si>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</si>
  <si>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</si>
  <si>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</si>
  <si>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</si>
  <si>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</si>
  <si>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</si>
  <si>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</si>
  <si>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</si>
  <si>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</si>
  <si>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</si>
  <si>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</si>
  <si>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</si>
  <si>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</si>
  <si>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</si>
  <si>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</si>
  <si>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</si>
  <si>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</si>
  <si>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</si>
  <si>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</si>
  <si>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</si>
  <si>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</si>
  <si>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</si>
  <si>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</si>
  <si>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</si>
  <si>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</si>
  <si>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</si>
  <si>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</si>
  <si>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</si>
  <si>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</si>
  <si>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</si>
  <si>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</si>
  <si>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</si>
  <si>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</si>
  <si>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</si>
  <si>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</si>
  <si>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</si>
  <si>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</si>
  <si>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</si>
  <si>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</si>
  <si>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</si>
  <si>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</si>
  <si>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</si>
  <si>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</si>
  <si>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</si>
  <si>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</si>
  <si>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</si>
  <si>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</si>
  <si>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</si>
  <si>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</si>
  <si>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</si>
  <si>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</si>
  <si>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</si>
  <si>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</si>
  <si>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</si>
  <si>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</si>
  <si>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</si>
  <si>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</si>
  <si>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</si>
  <si>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</si>
  <si>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</si>
  <si>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</si>
  <si>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</si>
  <si>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</si>
  <si>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</si>
  <si>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</si>
  <si>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</si>
  <si>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</si>
  <si>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</si>
  <si>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</si>
  <si>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</si>
  <si>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</si>
  <si>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</si>
  <si>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</si>
  <si>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</si>
  <si>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</si>
  <si>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</si>
  <si>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</si>
  <si>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</si>
  <si>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</si>
  <si>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</si>
  <si>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</si>
  <si>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</si>
  <si>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</si>
  <si>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</si>
  <si>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</si>
  <si>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</si>
  <si>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</si>
  <si>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</si>
  <si>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</si>
  <si>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</si>
  <si>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</si>
  <si>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</si>
  <si>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</si>
  <si>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</si>
  <si>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</si>
  <si>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</si>
  <si>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</si>
  <si>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</si>
  <si>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</si>
  <si>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</si>
  <si>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</si>
  <si>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</si>
  <si>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</si>
  <si>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</si>
  <si>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</si>
  <si>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</si>
  <si>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</si>
  <si>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</si>
  <si>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</si>
  <si>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</si>
  <si>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</si>
  <si>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</si>
  <si>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</si>
  <si>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</si>
  <si>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</si>
  <si>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</si>
  <si>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</si>
  <si>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</si>
  <si>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</si>
  <si>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</si>
  <si>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</si>
  <si>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</si>
  <si>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</si>
  <si>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</si>
  <si>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</si>
  <si>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</si>
  <si>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</si>
  <si>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</si>
  <si>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</si>
  <si>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</si>
  <si>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</si>
  <si>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</si>
  <si>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</si>
  <si>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</si>
  <si>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</si>
  <si>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</si>
  <si>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</si>
  <si>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</si>
  <si>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</si>
  <si>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</si>
  <si>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</si>
  <si>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</si>
  <si>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</si>
  <si>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</si>
  <si>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</si>
  <si>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</si>
  <si>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</si>
  <si>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</si>
  <si>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</si>
  <si>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</si>
  <si>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</si>
  <si>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</si>
  <si>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</si>
  <si>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</si>
  <si>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</si>
  <si>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</si>
  <si>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</si>
  <si>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</si>
  <si>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</si>
  <si>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</si>
  <si>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</si>
  <si>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</si>
  <si>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</si>
  <si>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</si>
  <si>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</si>
  <si>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</si>
  <si>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</si>
  <si>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</si>
  <si>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</si>
  <si>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</si>
  <si>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</si>
  <si>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</si>
  <si>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</si>
  <si>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</si>
  <si>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</si>
  <si>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</si>
  <si>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</si>
  <si>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</si>
  <si>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</si>
  <si>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</si>
  <si>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</si>
  <si>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</si>
  <si>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</si>
  <si>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</si>
  <si>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</si>
  <si>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</si>
  <si>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</si>
  <si>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</si>
  <si>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</si>
  <si>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</si>
  <si>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</si>
  <si>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</si>
  <si>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</si>
  <si>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</si>
  <si>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</si>
  <si>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</si>
  <si>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</si>
  <si>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</si>
  <si>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</si>
  <si>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</si>
  <si>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</si>
  <si>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</si>
  <si>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</si>
  <si>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</si>
  <si>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</si>
  <si>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</si>
  <si>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</si>
  <si>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</si>
  <si>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</si>
  <si>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</si>
  <si>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</si>
  <si>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</si>
  <si>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</si>
  <si>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</si>
  <si>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</si>
  <si>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</si>
  <si>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</si>
  <si>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</si>
  <si>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</si>
  <si>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</si>
  <si>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</si>
  <si>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</si>
  <si>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</si>
  <si>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</si>
  <si>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</si>
  <si>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</si>
  <si>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</si>
  <si>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</si>
  <si>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</si>
  <si>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</si>
  <si>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</si>
  <si>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</si>
  <si>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</si>
  <si>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</si>
  <si>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</si>
  <si>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</si>
  <si>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</si>
  <si>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</si>
  <si>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</si>
  <si>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</si>
  <si>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</si>
  <si>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</si>
  <si>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</si>
  <si>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</si>
  <si>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</si>
  <si>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</si>
  <si>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</si>
  <si>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</si>
  <si>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</si>
  <si>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</si>
  <si>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</si>
  <si>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</si>
  <si>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</si>
  <si>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</si>
  <si>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</si>
  <si>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</si>
  <si>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</si>
  <si>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</si>
  <si>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</si>
  <si>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</si>
  <si>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</si>
  <si>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</si>
  <si>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</si>
  <si>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</si>
  <si>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</si>
  <si>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</si>
  <si>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</si>
  <si>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</si>
  <si>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</si>
  <si>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</si>
  <si>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</si>
  <si>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</si>
  <si>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</si>
  <si>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</si>
  <si>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</si>
  <si>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</si>
  <si>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</si>
  <si>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</si>
  <si>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</si>
  <si>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</si>
  <si>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</si>
  <si>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</si>
  <si>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</si>
  <si>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</si>
  <si>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</si>
  <si>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</si>
  <si>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</si>
  <si>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</si>
  <si>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</si>
  <si>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</si>
  <si>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</si>
  <si>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</si>
  <si>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</si>
  <si>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</si>
  <si>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</si>
  <si>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</si>
  <si>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</si>
  <si>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</si>
  <si>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</si>
  <si>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</si>
  <si>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</si>
  <si>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</si>
  <si>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</si>
  <si>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</si>
  <si>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</si>
  <si>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</si>
  <si>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</si>
  <si>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</si>
  <si>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</si>
  <si>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</si>
  <si>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</si>
  <si>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</si>
  <si>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</si>
  <si>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</si>
  <si>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</si>
  <si>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</si>
  <si>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</si>
  <si>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</si>
  <si>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</si>
  <si>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</si>
  <si>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</si>
  <si>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</si>
  <si>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</si>
  <si>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</si>
  <si>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</si>
  <si>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</si>
  <si>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</si>
  <si>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</si>
  <si>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</si>
  <si>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</si>
  <si>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</si>
  <si>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</si>
  <si>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</si>
  <si>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</si>
  <si>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</si>
  <si>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</si>
  <si>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</si>
  <si>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</si>
  <si>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</si>
  <si>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</si>
  <si>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</si>
  <si>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</si>
  <si>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</si>
  <si>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</si>
  <si>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</si>
  <si>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</si>
  <si>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</si>
  <si>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</si>
  <si>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</si>
  <si>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</si>
  <si>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</si>
  <si>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</si>
  <si>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</si>
  <si>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</si>
  <si>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</si>
  <si>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</si>
  <si>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</si>
  <si>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</si>
  <si>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</si>
  <si>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</si>
  <si>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</si>
  <si>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</si>
  <si>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</si>
  <si>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</si>
  <si>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</si>
  <si>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</si>
  <si>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</si>
  <si>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</si>
  <si>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</si>
  <si>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</si>
  <si>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</si>
  <si>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</si>
  <si>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</si>
  <si>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</si>
  <si>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</si>
  <si>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</si>
  <si>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</si>
  <si>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</si>
  <si>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</si>
  <si>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</si>
  <si>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</si>
  <si>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</si>
  <si>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</si>
  <si>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</si>
  <si>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</si>
  <si>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</si>
  <si>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</si>
  <si>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</si>
  <si>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</si>
  <si>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</si>
  <si>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</si>
  <si>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</si>
  <si>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</si>
  <si>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</si>
  <si>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</si>
  <si>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</si>
  <si>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</si>
  <si>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</si>
  <si>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</si>
  <si>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</si>
  <si>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</si>
  <si>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</si>
  <si>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</si>
  <si>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</si>
  <si>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</si>
  <si>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</si>
  <si>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</si>
  <si>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</si>
  <si>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</si>
  <si>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</si>
  <si>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</si>
  <si>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</si>
  <si>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</si>
  <si>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</si>
  <si>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</si>
  <si>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</si>
  <si>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</si>
  <si>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</si>
  <si>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</si>
  <si>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</si>
  <si>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</si>
  <si>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</si>
  <si>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</si>
  <si>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</si>
  <si>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</si>
  <si>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</si>
  <si>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</si>
  <si>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</si>
  <si>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</si>
  <si>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</si>
  <si>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</si>
  <si>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</si>
  <si>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</si>
  <si>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</si>
  <si>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</si>
  <si>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</si>
  <si>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</si>
  <si>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</si>
  <si>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</si>
  <si>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</si>
  <si>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</si>
  <si>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</si>
  <si>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</si>
  <si>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</si>
  <si>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</si>
  <si>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</si>
  <si>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</si>
  <si>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</si>
  <si>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</si>
  <si>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</si>
  <si>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</si>
  <si>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</si>
  <si>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</si>
  <si>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</si>
  <si>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</si>
  <si>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</si>
  <si>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</si>
  <si>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</si>
  <si>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</si>
  <si>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</si>
  <si>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</si>
  <si>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</si>
  <si>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</si>
  <si>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</si>
  <si>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</si>
  <si>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</si>
  <si>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</si>
  <si>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</si>
  <si>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</si>
  <si>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</si>
  <si>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</si>
  <si>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</si>
  <si>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</si>
  <si>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</si>
  <si>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</si>
  <si>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</si>
  <si>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</si>
  <si>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</si>
  <si>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</si>
  <si>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</si>
  <si>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</si>
  <si>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</si>
  <si>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</si>
  <si>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</si>
  <si>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</si>
  <si>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</si>
  <si>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</si>
  <si>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</si>
  <si>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</si>
  <si>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</si>
  <si>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</si>
  <si>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</si>
  <si>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</si>
  <si>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</si>
  <si>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</si>
  <si>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</si>
  <si>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</si>
  <si>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</si>
  <si>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</si>
  <si>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</si>
  <si>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</si>
  <si>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</si>
  <si>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</si>
  <si>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</si>
  <si>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</si>
  <si>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</si>
  <si>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</si>
  <si>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</si>
  <si>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</si>
  <si>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</si>
  <si>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</si>
  <si>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</si>
  <si>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</si>
  <si>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</si>
  <si>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</si>
  <si>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</si>
  <si>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</si>
  <si>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</si>
  <si>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</si>
  <si>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</si>
  <si>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</si>
  <si>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</si>
  <si>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</si>
  <si>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</si>
  <si>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</si>
  <si>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</si>
  <si>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</si>
  <si>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</si>
  <si>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</si>
  <si>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</si>
  <si>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</si>
  <si>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</si>
  <si>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</si>
  <si>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</si>
  <si>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</si>
  <si>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</si>
  <si>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</si>
  <si>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</si>
  <si>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</si>
  <si>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</si>
  <si>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</si>
  <si>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</si>
  <si>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</si>
  <si>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</si>
  <si>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</si>
  <si>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</si>
  <si>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</si>
  <si>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</si>
  <si>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</si>
  <si>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</si>
  <si>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</si>
  <si>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</si>
  <si>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</si>
  <si>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</si>
  <si>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</si>
  <si>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</si>
  <si>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</si>
  <si>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</si>
  <si>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</si>
  <si>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</si>
  <si>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</si>
  <si>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</si>
  <si>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</si>
  <si>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</si>
  <si>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</si>
  <si>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</si>
  <si>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</si>
  <si>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</si>
  <si>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</si>
  <si>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</si>
  <si>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</si>
  <si>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</si>
  <si>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</si>
  <si>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</si>
  <si>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</si>
  <si>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</si>
  <si>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</si>
  <si>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</si>
  <si>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</si>
  <si>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</si>
  <si>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</si>
  <si>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</si>
  <si>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</si>
  <si>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</si>
  <si>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</si>
  <si>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</si>
  <si>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</si>
  <si>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</si>
  <si>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</si>
  <si>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</si>
  <si>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</si>
  <si>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</si>
  <si>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</si>
  <si>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</si>
  <si>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</si>
  <si>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</si>
  <si>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</si>
  <si>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</si>
  <si>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</si>
  <si>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</si>
  <si>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</si>
  <si>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</si>
  <si>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</si>
  <si>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</si>
  <si>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</si>
  <si>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</si>
  <si>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</si>
  <si>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</si>
  <si>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</si>
  <si>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</si>
  <si>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</si>
  <si>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</si>
  <si>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</si>
  <si>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</si>
  <si>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</si>
  <si>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</si>
  <si>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</si>
  <si>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</si>
  <si>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</si>
  <si>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</si>
  <si>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</si>
  <si>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</si>
  <si>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</si>
  <si>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</si>
  <si>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</si>
  <si>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</si>
  <si>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</si>
  <si>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</si>
  <si>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</si>
  <si>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</si>
  <si>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</si>
  <si>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</si>
  <si>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</si>
  <si>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</si>
  <si>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</si>
  <si>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</si>
  <si>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</si>
  <si>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</si>
  <si>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</si>
  <si>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</si>
  <si>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</si>
  <si>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</si>
  <si>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</si>
  <si>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</si>
  <si>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</si>
  <si>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</si>
  <si>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</si>
  <si>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</si>
  <si>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</si>
  <si>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</si>
  <si>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</si>
  <si>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</si>
  <si>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</si>
  <si>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</si>
  <si>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</si>
  <si>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</si>
  <si>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</si>
  <si>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</si>
  <si>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</si>
  <si>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</si>
  <si>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</si>
  <si>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</si>
  <si>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</si>
  <si>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</si>
  <si>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</si>
  <si>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</si>
  <si>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</si>
  <si>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</si>
  <si>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</si>
  <si>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</si>
  <si>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</si>
  <si>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</si>
  <si>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</si>
  <si>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</si>
  <si>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</si>
  <si>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</si>
  <si>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</si>
  <si>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</si>
  <si>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</si>
  <si>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</si>
  <si>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</si>
  <si>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</si>
  <si>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</si>
  <si>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</si>
  <si>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</si>
  <si>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</si>
  <si>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</si>
  <si>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</si>
  <si>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</si>
  <si>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</si>
  <si>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</si>
  <si>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</si>
  <si>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</si>
  <si>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</si>
  <si>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</si>
  <si>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</si>
  <si>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</si>
  <si>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</si>
  <si>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</si>
  <si>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</si>
  <si>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</si>
  <si>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</si>
  <si>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</si>
  <si>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</si>
  <si>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</si>
  <si>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</si>
  <si>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</si>
  <si>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</si>
  <si>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</si>
  <si>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</si>
  <si>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</si>
  <si>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</si>
  <si>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</si>
  <si>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</si>
  <si>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</si>
  <si>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</si>
  <si>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</si>
  <si>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</si>
  <si>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</si>
  <si>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</si>
  <si>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</si>
  <si>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</si>
  <si>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</si>
  <si>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</si>
  <si>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</si>
  <si>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</si>
  <si>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</si>
  <si>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</si>
  <si>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</si>
  <si>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</si>
  <si>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</si>
  <si>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</si>
  <si>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</si>
  <si>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</si>
  <si>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</si>
  <si>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</si>
  <si>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</si>
  <si>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</si>
  <si>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</si>
  <si>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</si>
  <si>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</si>
  <si>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</si>
  <si>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</si>
  <si>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</si>
  <si>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</si>
  <si>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</si>
  <si>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</si>
  <si>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</si>
  <si>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</si>
  <si>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</si>
  <si>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</si>
  <si>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</si>
  <si>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</si>
  <si>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</si>
  <si>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</si>
  <si>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</si>
  <si>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</si>
  <si>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</si>
  <si>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</si>
  <si>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</si>
  <si>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</si>
  <si>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</si>
  <si>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</si>
  <si>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</si>
  <si>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</si>
  <si>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</si>
  <si>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</si>
  <si>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</si>
  <si>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</si>
  <si>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</si>
  <si>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</si>
  <si>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</si>
  <si>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</si>
  <si>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</si>
  <si>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</si>
  <si>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</si>
  <si>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</si>
  <si>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</si>
  <si>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</si>
  <si>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</si>
  <si>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</si>
  <si>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</si>
  <si>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</si>
  <si>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</si>
  <si>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</si>
  <si>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</si>
  <si>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</si>
  <si>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</si>
  <si>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</si>
  <si>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</si>
  <si>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</si>
  <si>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</si>
  <si>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</si>
  <si>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</si>
  <si>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</si>
  <si>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</si>
  <si>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</si>
  <si>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</si>
  <si>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</si>
  <si>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</si>
  <si>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</si>
  <si>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</si>
  <si>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</si>
  <si>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</si>
  <si>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</si>
  <si>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</si>
  <si>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</si>
  <si>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</si>
  <si>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</si>
  <si>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</si>
  <si>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</si>
  <si>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</si>
  <si>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</si>
  <si>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</si>
  <si>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</si>
  <si>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</si>
  <si>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</si>
  <si>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</si>
  <si>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</si>
  <si>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</si>
  <si>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</si>
  <si>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</si>
  <si>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</si>
  <si>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</si>
  <si>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</si>
  <si>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</si>
  <si>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</si>
  <si>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</si>
  <si>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</si>
  <si>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</si>
  <si>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</si>
  <si>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</si>
  <si>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</si>
  <si>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</si>
  <si>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</si>
  <si>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</si>
  <si>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</si>
  <si>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</si>
  <si>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</si>
  <si>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</si>
  <si>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</si>
  <si>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</si>
  <si>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</si>
  <si>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</si>
  <si>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</si>
  <si>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</si>
  <si>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</si>
  <si>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</si>
  <si>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</si>
  <si>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</si>
  <si>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</si>
  <si>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</si>
  <si>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</si>
  <si>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</si>
  <si>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</si>
  <si>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</si>
  <si>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</si>
  <si>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</si>
  <si>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</si>
  <si>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</si>
  <si>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</si>
  <si>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</si>
  <si>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</si>
  <si>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</si>
  <si>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</si>
  <si>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</si>
  <si>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</si>
  <si>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</si>
  <si>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</si>
  <si>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</si>
  <si>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</si>
  <si>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</si>
  <si>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</si>
  <si>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</si>
  <si>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</si>
  <si>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</si>
  <si>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</si>
  <si>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</si>
  <si>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</si>
  <si>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</si>
  <si>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</si>
  <si>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</si>
  <si>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</si>
  <si>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</si>
  <si>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</si>
  <si>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</si>
  <si>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</si>
  <si>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</si>
  <si>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</si>
  <si>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</si>
  <si>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</si>
  <si>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</si>
  <si>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</si>
  <si>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</si>
  <si>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</si>
  <si>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</si>
  <si>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</si>
  <si>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</si>
  <si>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</si>
  <si>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</si>
  <si>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</si>
  <si>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</si>
  <si>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</si>
  <si>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</si>
  <si>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</si>
  <si>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</si>
  <si>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</si>
  <si>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</si>
  <si>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</si>
  <si>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</si>
  <si>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</si>
  <si>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</si>
  <si>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</si>
  <si>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</si>
  <si>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</si>
  <si>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</si>
  <si>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</si>
  <si>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</si>
  <si>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</si>
  <si>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</si>
  <si>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</si>
  <si>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</si>
  <si>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</si>
  <si>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</si>
  <si>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</si>
  <si>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</si>
  <si>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</si>
  <si>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</si>
  <si>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</si>
  <si>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</si>
  <si>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</si>
  <si>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</si>
  <si>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</si>
  <si>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</si>
  <si>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</si>
  <si>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</si>
  <si>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</si>
  <si>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</si>
  <si>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</si>
  <si>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</si>
  <si>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</si>
  <si>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</si>
  <si>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</si>
  <si>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</si>
  <si>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</si>
  <si>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</si>
  <si>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</si>
  <si>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</si>
  <si>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</si>
  <si>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</si>
  <si>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</si>
  <si>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</si>
  <si>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</si>
  <si>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</si>
  <si>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</si>
  <si>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</si>
  <si>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</si>
  <si>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</si>
  <si>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</si>
  <si>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</si>
  <si>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</si>
  <si>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</si>
  <si>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</si>
  <si>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</si>
  <si>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</si>
  <si>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</si>
  <si>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</si>
  <si>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</si>
  <si>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</si>
  <si>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</si>
  <si>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</si>
  <si>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</si>
  <si>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</si>
  <si>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</si>
  <si>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</si>
  <si>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</si>
  <si>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</si>
  <si>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</si>
  <si>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</si>
  <si>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</si>
  <si>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</si>
  <si>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</si>
  <si>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</si>
  <si>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</si>
  <si>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</si>
  <si>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</si>
  <si>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</si>
  <si>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</si>
  <si>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</si>
  <si>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</si>
  <si>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</si>
  <si>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</si>
  <si>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</si>
  <si>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</si>
  <si>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</si>
  <si>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</si>
  <si>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</si>
  <si>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</si>
  <si>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</si>
  <si>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</si>
  <si>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</si>
  <si>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</si>
  <si>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</si>
  <si>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</si>
  <si>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</si>
  <si>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</si>
  <si>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</si>
  <si>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</si>
  <si>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</si>
  <si>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</si>
  <si>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</si>
  <si>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</si>
  <si>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</si>
  <si>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</si>
  <si>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</si>
  <si>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</si>
  <si>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</si>
  <si>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</si>
  <si>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</si>
  <si>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</si>
  <si>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</si>
  <si>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</si>
  <si>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</si>
  <si>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</si>
  <si>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</si>
  <si>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</si>
  <si>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</si>
  <si>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</si>
  <si>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</si>
  <si>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</si>
  <si>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</si>
  <si>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</si>
  <si>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</si>
  <si>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</si>
  <si>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</si>
  <si>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</si>
  <si>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</si>
  <si>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</si>
  <si>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</si>
  <si>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</si>
  <si>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</si>
  <si>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</si>
  <si>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</si>
  <si>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</si>
  <si>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</si>
  <si>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</si>
  <si>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</si>
  <si>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</si>
  <si>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</si>
  <si>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</si>
  <si>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</si>
  <si>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</si>
  <si>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</si>
  <si>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</si>
  <si>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</si>
  <si>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</si>
  <si>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</si>
  <si>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</si>
  <si>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</si>
  <si>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</si>
  <si>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</si>
  <si>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</si>
  <si>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</si>
  <si>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</si>
  <si>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</si>
  <si>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</si>
  <si>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</si>
  <si>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</si>
  <si>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</si>
  <si>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</si>
  <si>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</si>
  <si>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</si>
  <si>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</si>
  <si>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</si>
  <si>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</si>
  <si>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</si>
  <si>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</si>
  <si>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</si>
  <si>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</si>
  <si>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</si>
  <si>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</si>
  <si>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</si>
  <si>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</si>
  <si>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</si>
  <si>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</si>
  <si>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</si>
  <si>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</si>
  <si>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</si>
  <si>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</si>
  <si>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</si>
  <si>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</si>
  <si>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</si>
  <si>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</si>
  <si>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</si>
  <si>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</si>
  <si>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</si>
  <si>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</si>
  <si>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</si>
  <si>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</si>
  <si>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</si>
  <si>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</si>
  <si>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</si>
  <si>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</si>
  <si>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</si>
  <si>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</si>
  <si>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</si>
  <si>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</si>
  <si>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</si>
  <si>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</si>
  <si>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</si>
  <si>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</si>
  <si>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</si>
  <si>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</si>
  <si>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</si>
  <si>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</si>
  <si>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</si>
  <si>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</si>
  <si>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</si>
  <si>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</si>
  <si>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</si>
  <si>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</si>
  <si>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</si>
  <si>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</si>
  <si>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</si>
  <si>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</si>
  <si>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</si>
  <si>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</si>
  <si>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</si>
  <si>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</si>
  <si>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</si>
  <si>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</si>
  <si>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</si>
  <si>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</si>
  <si>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</si>
  <si>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</si>
  <si>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</si>
  <si>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</si>
  <si>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</si>
  <si>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</si>
  <si>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</si>
  <si>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</si>
  <si>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</si>
  <si>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</si>
  <si>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</si>
  <si>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</si>
  <si>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</si>
  <si>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</si>
  <si>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</si>
  <si>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</si>
  <si>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</si>
  <si>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</si>
  <si>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</si>
  <si>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</si>
  <si>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</si>
  <si>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</si>
  <si>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</si>
  <si>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</si>
  <si>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</si>
  <si>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</si>
  <si>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</si>
  <si>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</si>
  <si>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</si>
  <si>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</si>
  <si>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</si>
  <si>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</si>
  <si>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</si>
  <si>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</si>
  <si>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</si>
  <si>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</si>
  <si>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</si>
  <si>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</si>
  <si>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</si>
  <si>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</si>
  <si>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</si>
  <si>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</si>
  <si>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</si>
  <si>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</si>
  <si>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</si>
  <si>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</si>
  <si>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</si>
  <si>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</si>
  <si>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</si>
  <si>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</si>
  <si>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</si>
  <si>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</si>
  <si>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</si>
  <si>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</si>
  <si>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</si>
  <si>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</si>
  <si>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</si>
  <si>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</si>
  <si>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</si>
  <si>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</si>
  <si>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</si>
  <si>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</si>
  <si>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</si>
  <si>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</si>
  <si>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</si>
  <si>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</si>
  <si>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</si>
  <si>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</si>
  <si>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</si>
  <si>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</si>
  <si>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</si>
  <si>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</si>
  <si>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</si>
  <si>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</si>
  <si>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</si>
  <si>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</si>
  <si>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</si>
  <si>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</si>
  <si>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</si>
  <si>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</si>
  <si>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</si>
  <si>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</si>
  <si>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</si>
  <si>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</si>
  <si>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</si>
  <si>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</si>
  <si>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</si>
  <si>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</si>
  <si>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</si>
  <si>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</si>
  <si>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</si>
  <si>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</si>
  <si>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</si>
  <si>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</si>
  <si>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</si>
  <si>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</si>
  <si>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</si>
  <si>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</si>
  <si>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</si>
  <si>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</si>
  <si>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</si>
  <si>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</si>
  <si>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</si>
  <si>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</si>
  <si>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</si>
  <si>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</si>
  <si>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</si>
  <si>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</si>
  <si>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</si>
  <si>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</si>
  <si>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</si>
  <si>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</si>
  <si>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</si>
  <si>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</si>
  <si>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</si>
  <si>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</si>
  <si>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</si>
  <si>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</si>
  <si>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</si>
  <si>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</si>
  <si>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</si>
  <si>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</si>
  <si>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</si>
  <si>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</si>
  <si>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</si>
  <si>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</si>
  <si>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</si>
  <si>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</si>
  <si>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</si>
  <si>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</si>
  <si>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</si>
  <si>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</si>
  <si>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</si>
  <si>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</si>
  <si>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</si>
  <si>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</si>
  <si>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</si>
  <si>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</si>
  <si>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</si>
  <si>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</si>
  <si>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</si>
  <si>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</si>
  <si>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</si>
  <si>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</si>
  <si>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</si>
  <si>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</si>
  <si>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</si>
  <si>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</si>
  <si>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</si>
  <si>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</si>
  <si>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</si>
  <si>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</si>
  <si>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</si>
  <si>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</si>
  <si>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</si>
  <si>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</si>
  <si>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</si>
  <si>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</si>
  <si>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</si>
  <si>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</si>
  <si>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</si>
  <si>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</si>
  <si>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</si>
  <si>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</si>
  <si>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</si>
  <si>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</si>
  <si>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</si>
  <si>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</si>
  <si>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</si>
  <si>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</si>
  <si>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</si>
  <si>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</si>
  <si>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</si>
  <si>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</si>
  <si>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</si>
  <si>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</si>
  <si>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</si>
  <si>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</si>
  <si>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</si>
  <si>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</si>
  <si>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</si>
  <si>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</si>
  <si>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</si>
  <si>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</si>
  <si>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</si>
  <si>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</si>
  <si>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</si>
  <si>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</si>
  <si>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</si>
  <si>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</si>
  <si>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</si>
  <si>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</si>
  <si>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</si>
  <si>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</si>
  <si>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</si>
  <si>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</si>
  <si>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</si>
  <si>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</si>
  <si>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</si>
  <si>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</si>
  <si>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</si>
  <si>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</si>
  <si>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</si>
  <si>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</si>
  <si>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</si>
  <si>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</si>
  <si>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</si>
  <si>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</si>
  <si>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</si>
  <si>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</si>
  <si>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</si>
  <si>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</si>
  <si>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</si>
  <si>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</si>
  <si>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</si>
  <si>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</si>
  <si>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</si>
  <si>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</si>
  <si>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</si>
  <si>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</si>
  <si>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</si>
  <si>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</si>
  <si>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</si>
  <si>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</si>
  <si>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</si>
  <si>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</si>
  <si>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</si>
  <si>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</si>
  <si>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</si>
  <si>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</si>
  <si>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</si>
  <si>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</si>
  <si>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</si>
  <si>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</si>
  <si>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</si>
  <si>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</si>
  <si>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</si>
  <si>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</si>
  <si>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</si>
  <si>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</si>
  <si>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</si>
  <si>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</si>
  <si>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</si>
  <si>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</si>
  <si>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</si>
  <si>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</si>
  <si>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</si>
  <si>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</si>
  <si>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</si>
  <si>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</si>
  <si>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</si>
  <si>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</si>
  <si>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</si>
  <si>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</si>
  <si>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</si>
  <si>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</si>
  <si>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</si>
  <si>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</si>
  <si>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</si>
  <si>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</si>
  <si>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</si>
  <si>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</si>
  <si>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</si>
  <si>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</si>
  <si>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</si>
  <si>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</si>
  <si>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</si>
  <si>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</si>
  <si>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</si>
  <si>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</si>
  <si>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</si>
  <si>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</si>
  <si>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</si>
  <si>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</si>
  <si>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</si>
  <si>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</si>
  <si>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</si>
  <si>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</si>
  <si>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</si>
  <si>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</si>
  <si>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</si>
  <si>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</si>
  <si>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</si>
  <si>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</si>
  <si>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</si>
  <si>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</si>
  <si>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</si>
  <si>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</si>
  <si>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</si>
  <si>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</si>
  <si>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</si>
  <si>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</si>
  <si>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</si>
  <si>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</si>
  <si>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</si>
  <si>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</si>
  <si>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</si>
  <si>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</si>
  <si>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</si>
  <si>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</si>
  <si>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</si>
  <si>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</si>
  <si>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</si>
  <si>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</si>
  <si>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</si>
  <si>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</si>
  <si>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</si>
  <si>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</si>
  <si>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</si>
  <si>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</si>
  <si>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</si>
  <si>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</si>
  <si>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</si>
  <si>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</si>
  <si>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</si>
  <si>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</si>
  <si>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</si>
  <si>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</si>
  <si>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</si>
  <si>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</si>
  <si>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</si>
  <si>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</si>
  <si>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</si>
  <si>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</si>
  <si>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</si>
  <si>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</si>
  <si>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</si>
  <si>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</si>
  <si>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</si>
  <si>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</si>
  <si>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</si>
  <si>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</si>
  <si>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</si>
  <si>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</si>
  <si>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</si>
  <si>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</si>
  <si>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</si>
  <si>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</si>
  <si>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</si>
  <si>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</si>
  <si>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</si>
  <si>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</si>
  <si>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</si>
  <si>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</si>
  <si>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</si>
  <si>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</si>
  <si>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</si>
  <si>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</si>
  <si>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</si>
  <si>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</si>
  <si>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</si>
  <si>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</si>
  <si>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</si>
  <si>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</si>
  <si>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</si>
  <si>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</si>
  <si>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</si>
  <si>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</si>
  <si>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</si>
  <si>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</si>
  <si>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</si>
  <si>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</si>
  <si>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</si>
  <si>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</si>
  <si>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</si>
  <si>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</si>
  <si>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</si>
  <si>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</si>
  <si>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</si>
  <si>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</si>
  <si>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</si>
  <si>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</si>
  <si>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</si>
  <si>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</si>
  <si>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</si>
  <si>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</si>
  <si>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</si>
  <si>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</si>
  <si>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</si>
  <si>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</si>
  <si>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</si>
  <si>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</si>
  <si>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</si>
  <si>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</si>
  <si>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</si>
  <si>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</si>
  <si>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</si>
  <si>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</si>
  <si>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</si>
  <si>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</si>
  <si>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</si>
  <si>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</si>
  <si>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</si>
  <si>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</si>
  <si>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</si>
  <si>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</si>
  <si>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</si>
  <si>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</si>
  <si>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</si>
  <si>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</si>
  <si>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</si>
  <si>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</si>
  <si>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</si>
  <si>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</si>
  <si>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</si>
  <si>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</si>
  <si>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</si>
  <si>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</si>
  <si>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</si>
  <si>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</si>
  <si>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</si>
  <si>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</si>
  <si>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</si>
  <si>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</si>
  <si>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</si>
  <si>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</si>
  <si>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</si>
  <si>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</si>
  <si>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</si>
  <si>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</si>
  <si>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</si>
  <si>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</si>
  <si>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</si>
  <si>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</si>
  <si>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</si>
  <si>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</si>
  <si>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</si>
  <si>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</si>
  <si>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</si>
  <si>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</si>
  <si>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</si>
  <si>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</si>
  <si>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</si>
  <si>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</si>
  <si>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</si>
  <si>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</si>
  <si>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</si>
  <si>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</si>
  <si>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</si>
  <si>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</si>
  <si>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</si>
  <si>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</si>
  <si>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</si>
  <si>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</si>
  <si>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</si>
  <si>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</si>
  <si>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</si>
  <si>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</si>
  <si>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</si>
  <si>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</si>
  <si>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</si>
  <si>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</si>
  <si>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</si>
  <si>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</si>
  <si>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</si>
  <si>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</si>
  <si>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</si>
  <si>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</si>
  <si>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</si>
  <si>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</si>
  <si>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</si>
  <si>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</si>
  <si>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</si>
  <si>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</si>
  <si>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</si>
  <si>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</si>
  <si>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</si>
  <si>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</si>
  <si>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</si>
  <si>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</si>
  <si>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</si>
  <si>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</si>
  <si>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</si>
  <si>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</si>
  <si>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</si>
  <si>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</si>
  <si>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</si>
  <si>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</si>
  <si>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</si>
  <si>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</si>
  <si>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</si>
  <si>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</si>
  <si>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</si>
  <si>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</si>
  <si>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</si>
  <si>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</si>
  <si>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</si>
  <si>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</si>
  <si>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</si>
  <si>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</si>
  <si>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</si>
  <si>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</si>
  <si>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</si>
  <si>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</si>
  <si>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</si>
  <si>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</si>
  <si>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</si>
  <si>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</si>
  <si>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</si>
  <si>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</si>
  <si>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</si>
  <si>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</si>
  <si>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</si>
  <si>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</si>
  <si>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</si>
  <si>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</si>
  <si>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</si>
  <si>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</si>
  <si>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</si>
  <si>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</si>
  <si>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</si>
  <si>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</si>
  <si>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</si>
  <si>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</si>
  <si>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</si>
  <si>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</si>
  <si>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</si>
  <si>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</si>
  <si>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</si>
  <si>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</si>
  <si>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</si>
  <si>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</si>
  <si>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</si>
  <si>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</si>
  <si>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</si>
  <si>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</si>
  <si>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</si>
  <si>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</si>
  <si>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</si>
  <si>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</si>
  <si>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</si>
  <si>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</si>
  <si>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</si>
  <si>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</si>
  <si>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</si>
  <si>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</si>
  <si>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</si>
  <si>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</si>
  <si>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</si>
  <si>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</si>
  <si>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</si>
  <si>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</si>
  <si>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</si>
  <si>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</si>
  <si>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</si>
  <si>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</si>
  <si>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</si>
  <si>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</si>
  <si>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</si>
  <si>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</si>
  <si>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</si>
  <si>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</si>
  <si>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</si>
  <si>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</si>
  <si>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</si>
  <si>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</si>
  <si>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</si>
  <si>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</si>
  <si>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</si>
  <si>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</si>
  <si>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</si>
  <si>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</si>
  <si>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</si>
  <si>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</si>
  <si>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</si>
  <si>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</si>
  <si>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</si>
  <si>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</si>
  <si>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</si>
  <si>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</si>
  <si>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</si>
  <si>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</si>
  <si>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</si>
  <si>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</si>
  <si>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</si>
  <si>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</si>
  <si>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</si>
  <si>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</si>
  <si>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</si>
  <si>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</si>
  <si>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</si>
  <si>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</si>
  <si>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</si>
  <si>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</si>
  <si>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</si>
  <si>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</si>
  <si>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</si>
  <si>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</si>
  <si>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</si>
  <si>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</si>
  <si>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</si>
  <si>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</si>
  <si>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</si>
  <si>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</si>
  <si>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</si>
  <si>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</si>
  <si>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</si>
  <si>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</si>
  <si>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</si>
  <si>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</si>
  <si>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</si>
  <si>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</si>
  <si>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</si>
  <si>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</si>
  <si>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</si>
  <si>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</si>
  <si>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</si>
  <si>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</si>
  <si>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</si>
  <si>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</si>
  <si>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</si>
  <si>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</si>
  <si>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</si>
  <si>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</si>
  <si>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</si>
  <si>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</si>
  <si>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</si>
  <si>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</si>
  <si>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</si>
  <si>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</si>
  <si>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</si>
  <si>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</si>
  <si>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</si>
  <si>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</si>
  <si>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</si>
  <si>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</si>
  <si>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</si>
  <si>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</si>
  <si>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</si>
  <si>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</si>
  <si>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</si>
  <si>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</si>
  <si>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</si>
  <si>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</si>
  <si>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</si>
  <si>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</si>
  <si>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</si>
  <si>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</si>
  <si>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</si>
  <si>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</si>
  <si>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</si>
  <si>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</si>
  <si>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</si>
  <si>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</si>
  <si>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</si>
  <si>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</si>
  <si>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</si>
  <si>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</si>
  <si>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</si>
  <si>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</si>
  <si>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</si>
  <si>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</si>
  <si>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</si>
  <si>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</si>
  <si>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</si>
  <si>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</si>
  <si>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</si>
  <si>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</si>
  <si>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</si>
  <si>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</si>
  <si>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</si>
  <si>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</si>
  <si>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</si>
  <si>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</si>
  <si>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</si>
  <si>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</si>
  <si>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</si>
  <si>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</si>
  <si>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</si>
  <si>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</si>
  <si>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</si>
  <si>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</si>
  <si>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</si>
  <si>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</si>
  <si>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</si>
  <si>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</si>
  <si>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</si>
  <si>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</si>
  <si>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</si>
  <si>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</si>
  <si>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</si>
  <si>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</si>
  <si>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</si>
  <si>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</si>
  <si>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</si>
  <si>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</si>
  <si>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</si>
  <si>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</si>
  <si>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</si>
  <si>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</si>
  <si>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</si>
  <si>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</si>
  <si>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</si>
  <si>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</si>
  <si>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</si>
  <si>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</si>
  <si>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</si>
  <si>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</si>
  <si>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</si>
  <si>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</si>
  <si>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</si>
  <si>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</si>
  <si>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</si>
  <si>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</si>
  <si>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</si>
  <si>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</si>
  <si>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</si>
  <si>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</si>
  <si>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</si>
  <si>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</si>
  <si>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</si>
  <si>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</si>
  <si>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</si>
  <si>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</si>
  <si>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</si>
  <si>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</si>
  <si>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</si>
  <si>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</si>
  <si>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</si>
  <si>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</si>
  <si>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</si>
  <si>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</si>
  <si>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</si>
  <si>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</si>
  <si>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</si>
  <si>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</si>
  <si>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</si>
  <si>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</si>
  <si>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</si>
  <si>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</si>
  <si>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</si>
  <si>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</si>
  <si>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</si>
  <si>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</si>
  <si>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</si>
  <si>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</si>
  <si>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</si>
  <si>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</si>
  <si>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</si>
  <si>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</si>
  <si>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</si>
  <si>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</si>
  <si>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</si>
  <si>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</si>
  <si>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</si>
  <si>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</si>
  <si>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</si>
  <si>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</si>
  <si>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</si>
  <si>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</si>
  <si>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</si>
  <si>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</si>
  <si>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</si>
  <si>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</si>
  <si>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</si>
  <si>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</si>
  <si>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</si>
  <si>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</si>
  <si>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</si>
  <si>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</si>
  <si>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</si>
  <si>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</si>
  <si>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</si>
  <si>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</si>
  <si>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</si>
  <si>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</si>
  <si>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</si>
  <si>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</si>
  <si>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</si>
  <si>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</si>
  <si>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</si>
  <si>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</si>
  <si>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</si>
  <si>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</si>
  <si>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</si>
  <si>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</si>
  <si>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</si>
  <si>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</si>
  <si>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</si>
  <si>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</si>
  <si>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</si>
  <si>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</si>
  <si>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</si>
  <si>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</si>
  <si>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</si>
  <si>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</si>
  <si>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</si>
  <si>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</si>
  <si>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</si>
  <si>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</si>
  <si>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</si>
  <si>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</si>
  <si>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</si>
  <si>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</si>
  <si>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</si>
  <si>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</si>
  <si>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</si>
  <si>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</si>
  <si>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</si>
  <si>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</si>
  <si>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</si>
  <si>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</si>
  <si>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</si>
  <si>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</si>
  <si>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</si>
  <si>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</si>
  <si>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</si>
  <si>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</si>
  <si>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</si>
  <si>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</si>
  <si>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</si>
  <si>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</si>
  <si>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</si>
  <si>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</si>
  <si>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</si>
  <si>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</si>
  <si>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</si>
  <si>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</si>
  <si>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</si>
  <si>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</si>
  <si>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</si>
  <si>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</si>
  <si>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</si>
  <si>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</si>
  <si>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</si>
  <si>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</si>
  <si>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</si>
  <si>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</si>
  <si>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</si>
  <si>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</si>
  <si>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</si>
  <si>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</si>
  <si>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</si>
  <si>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</si>
  <si>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</si>
  <si>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</si>
  <si>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</si>
  <si>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</si>
  <si>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</si>
  <si>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</si>
  <si>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</si>
  <si>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</si>
  <si>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</si>
  <si>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</si>
  <si>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</si>
  <si>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</si>
  <si>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</si>
  <si>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</si>
  <si>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</si>
  <si>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</si>
  <si>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</si>
  <si>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</si>
  <si>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</si>
  <si>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</si>
  <si>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</si>
  <si>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</si>
  <si>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</si>
  <si>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</si>
  <si>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</si>
  <si>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</si>
  <si>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</si>
  <si>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</si>
  <si>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</si>
  <si>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</si>
  <si>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</si>
  <si>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</si>
  <si>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</si>
  <si>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</si>
  <si>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</si>
  <si>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</si>
  <si>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</si>
  <si>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</si>
  <si>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</si>
  <si>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</si>
  <si>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</si>
  <si>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</si>
  <si>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</si>
  <si>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</si>
  <si>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</si>
  <si>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</si>
  <si>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</si>
  <si>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</si>
  <si>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</si>
  <si>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</si>
  <si>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</si>
  <si>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</si>
  <si>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</si>
  <si>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</si>
  <si>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</si>
  <si>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</si>
  <si>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</si>
  <si>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</si>
  <si>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</si>
  <si>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</si>
  <si>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</si>
  <si>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</si>
  <si>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</si>
  <si>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</si>
  <si>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</si>
  <si>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</si>
  <si>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</si>
  <si>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</si>
  <si>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</si>
  <si>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</si>
  <si>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</si>
  <si>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</si>
  <si>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</si>
  <si>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</si>
  <si>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</si>
  <si>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</si>
  <si>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</si>
  <si>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</si>
  <si>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</si>
  <si>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</si>
  <si>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</si>
  <si>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</si>
  <si>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</si>
  <si>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</si>
  <si>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</si>
  <si>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</si>
  <si>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</si>
  <si>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</si>
  <si>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</si>
  <si>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</si>
  <si>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</si>
  <si>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</si>
  <si>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</si>
  <si>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</si>
  <si>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</si>
  <si>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</si>
  <si>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</si>
  <si>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</si>
  <si>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</si>
  <si>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</si>
  <si>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</si>
  <si>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</si>
  <si>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</si>
  <si>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</si>
  <si>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</si>
  <si>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</si>
  <si>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</si>
  <si>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</si>
  <si>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</si>
  <si>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</si>
  <si>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</si>
  <si>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</si>
  <si>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</si>
  <si>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</si>
  <si>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</si>
  <si>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</si>
  <si>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</si>
  <si>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</si>
  <si>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</si>
  <si>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</si>
  <si>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</si>
  <si>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</si>
  <si>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</si>
  <si>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</si>
  <si>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</si>
  <si>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</si>
  <si>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</si>
  <si>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</si>
  <si>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</si>
  <si>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</si>
  <si>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</si>
  <si>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</si>
  <si>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</si>
  <si>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</si>
  <si>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</si>
  <si>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</si>
  <si>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</si>
  <si>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</si>
  <si>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</si>
  <si>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</si>
  <si>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</si>
  <si>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</si>
  <si>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</si>
  <si>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</si>
  <si>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</si>
  <si>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</si>
  <si>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</si>
  <si>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</si>
  <si>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</si>
  <si>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</si>
  <si>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</si>
  <si>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</si>
  <si>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</si>
  <si>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</si>
  <si>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</si>
  <si>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</si>
  <si>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</si>
  <si>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</si>
  <si>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</si>
  <si>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</si>
  <si>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</si>
  <si>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</si>
  <si>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</si>
  <si>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</si>
  <si>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</si>
  <si>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</si>
  <si>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</si>
  <si>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</si>
  <si>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</si>
  <si>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</si>
  <si>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</si>
  <si>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</si>
  <si>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</si>
  <si>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</si>
  <si>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</si>
  <si>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</si>
  <si>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</si>
  <si>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</si>
  <si>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</si>
  <si>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</si>
  <si>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</si>
  <si>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</si>
  <si>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</si>
  <si>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</si>
  <si>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</si>
  <si>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</si>
  <si>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</si>
  <si>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</si>
  <si>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</si>
  <si>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</si>
  <si>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</si>
  <si>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</si>
  <si>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</si>
  <si>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</si>
  <si>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</si>
  <si>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</si>
  <si>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</si>
  <si>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</si>
  <si>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</si>
  <si>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</si>
  <si>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</si>
  <si>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</si>
  <si>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</si>
  <si>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</si>
  <si>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</si>
  <si>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</si>
  <si>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</si>
  <si>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</si>
  <si>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</si>
  <si>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</si>
  <si>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</si>
  <si>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</si>
  <si>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</si>
  <si>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</si>
  <si>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</si>
  <si>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</si>
  <si>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</si>
  <si>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</si>
  <si>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</si>
  <si>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</si>
  <si>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</si>
  <si>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</si>
  <si>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</si>
  <si>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</si>
  <si>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</si>
  <si>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</si>
  <si>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</si>
  <si>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</si>
  <si>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</si>
  <si>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</si>
  <si>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</si>
  <si>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</si>
  <si>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</si>
  <si>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</si>
  <si>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</si>
  <si>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</si>
  <si>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</si>
  <si>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</si>
  <si>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</si>
  <si>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</si>
  <si>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</si>
  <si>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</si>
  <si>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</si>
  <si>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</si>
  <si>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</si>
  <si>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</si>
  <si>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</si>
  <si>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</si>
  <si>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</si>
  <si>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</si>
  <si>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</si>
  <si>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</si>
  <si>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</si>
  <si>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</si>
  <si>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</si>
  <si>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</si>
  <si>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</si>
  <si>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</si>
  <si>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</si>
  <si>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</si>
  <si>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</si>
  <si>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</si>
  <si>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</si>
  <si>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</si>
  <si>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</si>
  <si>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</si>
  <si>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</si>
  <si>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</si>
  <si>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</si>
  <si>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</si>
  <si>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</si>
  <si>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</si>
  <si>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</si>
  <si>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</si>
  <si>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</si>
  <si>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</si>
  <si>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</si>
  <si>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</si>
  <si>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</si>
  <si>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</si>
  <si>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</si>
  <si>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</si>
  <si>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</si>
  <si>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</si>
  <si>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</si>
  <si>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</si>
  <si>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</si>
  <si>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</si>
  <si>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</si>
  <si>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</si>
  <si>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</si>
  <si>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</si>
  <si>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</si>
  <si>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</si>
  <si>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</si>
  <si>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</si>
  <si>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</si>
  <si>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</si>
  <si>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</si>
  <si>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</si>
  <si>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</si>
  <si>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</si>
  <si>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</si>
  <si>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</si>
  <si>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</si>
  <si>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</si>
  <si>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</si>
  <si>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</si>
  <si>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</si>
  <si>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</si>
  <si>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</si>
  <si>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</si>
  <si>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</si>
  <si>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</si>
  <si>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</si>
  <si>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</si>
  <si>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</si>
  <si>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</si>
  <si>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</si>
  <si>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</si>
  <si>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</si>
  <si>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</si>
  <si>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</si>
  <si>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</si>
  <si>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</si>
  <si>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</si>
  <si>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</si>
  <si>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</si>
  <si>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</si>
  <si>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</si>
  <si>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</si>
  <si>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</si>
  <si>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</si>
  <si>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</si>
  <si>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</si>
  <si>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</si>
  <si>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</si>
  <si>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</si>
  <si>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</si>
  <si>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</si>
  <si>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</si>
  <si>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</si>
  <si>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</si>
  <si>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</si>
  <si>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</si>
  <si>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</si>
  <si>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</si>
  <si>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</si>
  <si>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</si>
  <si>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</si>
  <si>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</si>
  <si>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</si>
  <si>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</si>
  <si>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</si>
  <si>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</si>
  <si>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</si>
  <si>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</si>
  <si>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</si>
  <si>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</si>
  <si>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</si>
  <si>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</si>
  <si>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</si>
  <si>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</si>
  <si>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</si>
  <si>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</si>
  <si>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</si>
  <si>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</si>
  <si>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</si>
  <si>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</si>
  <si>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</si>
  <si>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</si>
  <si>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</si>
  <si>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</si>
  <si>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</si>
  <si>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</si>
  <si>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</si>
  <si>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</si>
  <si>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</si>
  <si>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</si>
  <si>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</si>
  <si>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</si>
  <si>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</si>
  <si>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</si>
  <si>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</si>
  <si>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</si>
  <si>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</si>
  <si>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</si>
  <si>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</si>
  <si>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</si>
  <si>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</si>
  <si>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</si>
  <si>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</si>
  <si>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</si>
  <si>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</si>
  <si>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</si>
  <si>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</si>
  <si>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</si>
  <si>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</si>
  <si>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</si>
  <si>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</si>
  <si>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</si>
  <si>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</si>
  <si>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</si>
  <si>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</si>
  <si>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</si>
  <si>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</si>
  <si>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</si>
  <si>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</si>
  <si>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</si>
  <si>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</si>
  <si>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</si>
  <si>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</si>
  <si>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</si>
  <si>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</si>
  <si>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</si>
  <si>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</si>
  <si>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</si>
  <si>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</si>
  <si>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</si>
  <si>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</si>
  <si>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</si>
  <si>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</si>
  <si>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</si>
  <si>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</si>
  <si>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</si>
  <si>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</si>
  <si>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</si>
  <si>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</si>
  <si>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</si>
  <si>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</si>
  <si>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</si>
  <si>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</si>
  <si>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</si>
  <si>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</si>
  <si>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</si>
  <si>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</si>
  <si>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</si>
  <si>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</si>
  <si>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</si>
  <si>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</si>
  <si>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</si>
  <si>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</si>
  <si>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</si>
  <si>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</si>
  <si>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</si>
  <si>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</si>
  <si>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</si>
  <si>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</si>
  <si>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</si>
  <si>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</si>
  <si>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</si>
  <si>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</si>
  <si>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</si>
  <si>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</si>
  <si>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</si>
  <si>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</si>
  <si>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</si>
  <si>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</si>
  <si>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</si>
  <si>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</si>
  <si>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</si>
  <si>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</si>
  <si>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</si>
  <si>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</si>
  <si>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</si>
  <si>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</si>
  <si>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</si>
  <si>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</si>
  <si>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</si>
  <si>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</si>
  <si>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</si>
  <si>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</si>
  <si>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</si>
  <si>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</si>
  <si>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</si>
  <si>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</si>
  <si>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</si>
  <si>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</si>
  <si>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</si>
  <si>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</si>
  <si>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</si>
  <si>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</si>
  <si>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</si>
  <si>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</si>
  <si>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</si>
  <si>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</si>
  <si>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</si>
  <si>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</si>
  <si>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</si>
  <si>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</si>
  <si>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</si>
  <si>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</si>
  <si>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</si>
  <si>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</si>
  <si>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</si>
  <si>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</si>
  <si>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</si>
  <si>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</si>
  <si>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</si>
  <si>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</si>
  <si>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</si>
  <si>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</si>
  <si>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</si>
  <si>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</si>
  <si>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</si>
  <si>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</si>
  <si>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</si>
  <si>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</si>
  <si>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</si>
  <si>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</si>
  <si>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</si>
  <si>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</si>
  <si>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</si>
  <si>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</si>
  <si>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</si>
  <si>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</si>
  <si>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</si>
  <si>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</si>
  <si>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</si>
  <si>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</si>
  <si>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</si>
  <si>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</si>
  <si>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</si>
  <si>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</si>
  <si>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</si>
  <si>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</si>
  <si>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</si>
  <si>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</si>
  <si>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</si>
  <si>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</si>
  <si>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</si>
  <si>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</si>
  <si>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</si>
  <si>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</si>
  <si>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</si>
  <si>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</si>
  <si>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</si>
  <si>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</si>
  <si>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</si>
  <si>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</si>
  <si>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</si>
  <si>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</si>
  <si>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</si>
  <si>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</si>
  <si>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</si>
  <si>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</si>
  <si>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</si>
  <si>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</si>
  <si>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</si>
  <si>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</si>
  <si>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</si>
  <si>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</si>
  <si>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</si>
  <si>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</si>
  <si>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</si>
  <si>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</si>
  <si>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</si>
  <si>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</si>
  <si>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</si>
  <si>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</si>
  <si>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</si>
  <si>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</si>
  <si>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</si>
  <si>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</si>
  <si>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</si>
  <si>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</si>
  <si>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</si>
  <si>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</si>
  <si>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</si>
  <si>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</si>
  <si>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</si>
  <si>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</si>
  <si>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</si>
  <si>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</si>
  <si>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</si>
  <si>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</si>
  <si>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</si>
  <si>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</si>
  <si>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</si>
  <si>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</si>
  <si>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</si>
  <si>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</si>
  <si>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</si>
  <si>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</si>
  <si>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</si>
  <si>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</si>
  <si>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</si>
  <si>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</si>
  <si>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</si>
  <si>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</si>
  <si>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</si>
  <si>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</si>
  <si>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</si>
  <si>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</si>
  <si>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</si>
  <si>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</si>
  <si>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</si>
  <si>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</si>
  <si>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</si>
  <si>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</si>
  <si>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</si>
  <si>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</si>
  <si>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</si>
  <si>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</si>
  <si>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</si>
  <si>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</si>
  <si>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</si>
  <si>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</si>
  <si>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</si>
  <si>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</si>
  <si>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</si>
  <si>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</si>
  <si>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</si>
  <si>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</si>
  <si>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</si>
  <si>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</si>
  <si>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</si>
  <si>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</si>
  <si>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</si>
  <si>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</si>
  <si>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</si>
  <si>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</si>
  <si>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</si>
  <si>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</si>
  <si>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</si>
  <si>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</si>
  <si>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</si>
  <si>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</si>
  <si>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</si>
  <si>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</si>
  <si>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</si>
  <si>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</si>
  <si>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</si>
  <si>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</si>
  <si>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</si>
  <si>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</si>
  <si>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</si>
  <si>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</si>
  <si>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</si>
  <si>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</si>
  <si>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</si>
  <si>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</si>
  <si>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</si>
  <si>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</si>
  <si>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</si>
  <si>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</si>
  <si>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</si>
  <si>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</si>
  <si>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</si>
  <si>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</si>
  <si>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</si>
  <si>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</si>
  <si>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</si>
  <si>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</si>
  <si>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</si>
  <si>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</si>
  <si>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</si>
  <si>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</si>
  <si>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</si>
  <si>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</si>
  <si>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</si>
  <si>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</si>
  <si>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</si>
  <si>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</si>
  <si>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</si>
  <si>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</si>
  <si>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</si>
  <si>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</si>
  <si>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</si>
  <si>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</si>
  <si>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</si>
  <si>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</si>
  <si>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</si>
  <si>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</si>
  <si>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</si>
  <si>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</si>
  <si>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</si>
  <si>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</si>
  <si>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</si>
  <si>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</si>
  <si>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</si>
  <si>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</si>
  <si>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</si>
  <si>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</si>
  <si>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</si>
  <si>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</si>
  <si>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</si>
  <si>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</si>
  <si>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</si>
  <si>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</si>
  <si>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</si>
  <si>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</si>
  <si>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</si>
  <si>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</si>
  <si>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</si>
  <si>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</si>
  <si>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</si>
  <si>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</si>
  <si>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</si>
  <si>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</si>
  <si>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</si>
  <si>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</si>
  <si>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</si>
  <si>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</si>
  <si>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</si>
  <si>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</si>
  <si>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</si>
  <si>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</si>
  <si>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</si>
  <si>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</si>
  <si>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</si>
  <si>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</si>
  <si>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</si>
  <si>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</si>
  <si>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</si>
  <si>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</si>
  <si>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</si>
  <si>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</si>
  <si>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</si>
  <si>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</si>
  <si>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</si>
  <si>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</si>
  <si>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</si>
  <si>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</si>
  <si>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</si>
  <si>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</si>
  <si>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</si>
  <si>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</si>
  <si>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</si>
  <si>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</si>
  <si>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</si>
  <si>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</si>
  <si>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</si>
  <si>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</si>
  <si>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</si>
  <si>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</si>
  <si>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</si>
  <si>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</si>
  <si>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</si>
  <si>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</si>
  <si>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</si>
  <si>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</si>
  <si>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</si>
  <si>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</si>
  <si>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</si>
  <si>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</si>
  <si>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</si>
  <si>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</si>
  <si>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</si>
  <si>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</si>
  <si>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</si>
  <si>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</si>
  <si>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</si>
  <si>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</si>
  <si>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</si>
  <si>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</si>
  <si>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</si>
  <si>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</si>
  <si>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</si>
  <si>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</si>
  <si>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</si>
  <si>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</si>
  <si>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</si>
  <si>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</si>
  <si>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</si>
  <si>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</si>
  <si>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</si>
  <si>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</si>
  <si>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</si>
  <si>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</si>
  <si>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</si>
  <si>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</si>
  <si>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</si>
  <si>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</si>
  <si>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</si>
  <si>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</si>
  <si>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</si>
  <si>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</si>
  <si>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</si>
  <si>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</si>
  <si>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</si>
  <si>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</si>
  <si>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</si>
  <si>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</si>
  <si>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</si>
  <si>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</si>
  <si>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</si>
  <si>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</si>
  <si>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</si>
  <si>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</si>
  <si>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</si>
  <si>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</si>
  <si>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</si>
  <si>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</si>
  <si>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</si>
  <si>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</si>
  <si>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</si>
  <si>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</si>
  <si>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</si>
  <si>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</si>
  <si>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</si>
  <si>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</si>
  <si>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</si>
  <si>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</si>
  <si>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</si>
  <si>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</si>
  <si>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</si>
  <si>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</si>
  <si>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</si>
  <si>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</si>
  <si>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</si>
  <si>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</si>
  <si>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</si>
  <si>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</si>
  <si>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</si>
  <si>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</si>
  <si>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</si>
  <si>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</si>
  <si>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</si>
  <si>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</si>
  <si>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</si>
  <si>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</si>
  <si>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</si>
  <si>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</si>
  <si>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</si>
  <si>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</si>
  <si>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</si>
  <si>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</si>
  <si>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</si>
  <si>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</si>
  <si>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</si>
  <si>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</si>
  <si>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</si>
  <si>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</si>
  <si>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</si>
  <si>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</si>
  <si>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</si>
  <si>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</si>
  <si>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</si>
  <si>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</si>
  <si>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</si>
  <si>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</si>
  <si>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</si>
  <si>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</si>
  <si>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</si>
  <si>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</si>
  <si>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</si>
  <si>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</si>
  <si>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</si>
  <si>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</si>
  <si>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</si>
  <si>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</si>
  <si>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</si>
  <si>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</si>
  <si>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</si>
  <si>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</si>
  <si>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</si>
  <si>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</si>
  <si>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</si>
  <si>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</si>
  <si>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</si>
  <si>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</si>
  <si>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</si>
  <si>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</si>
  <si>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</si>
  <si>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</si>
  <si>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</si>
  <si>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</si>
  <si>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</si>
  <si>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</si>
  <si>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</si>
  <si>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</si>
  <si>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</si>
  <si>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</si>
  <si>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</si>
  <si>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</si>
  <si>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</si>
  <si>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</si>
  <si>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</si>
  <si>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</si>
  <si>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</si>
  <si>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</si>
  <si>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</si>
  <si>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</si>
  <si>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</si>
  <si>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</si>
  <si>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</si>
  <si>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</si>
  <si>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</si>
  <si>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</si>
  <si>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</si>
  <si>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</si>
  <si>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</si>
  <si>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</si>
  <si>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</si>
  <si>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</si>
  <si>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</si>
  <si>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</si>
  <si>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</si>
  <si>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</si>
  <si>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</si>
  <si>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</si>
  <si>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</si>
  <si>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</si>
  <si>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</si>
  <si>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</si>
  <si>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</si>
  <si>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</si>
  <si>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</si>
  <si>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</si>
  <si>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</si>
  <si>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</si>
  <si>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</si>
  <si>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</si>
  <si>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</si>
  <si>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</si>
  <si>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</si>
  <si>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</si>
  <si>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</si>
  <si>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</si>
  <si>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</si>
  <si>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</si>
  <si>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</si>
  <si>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</si>
  <si>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</si>
  <si>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</si>
  <si>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</si>
  <si>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</si>
  <si>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</si>
  <si>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</si>
  <si>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</si>
  <si>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</si>
  <si>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</si>
  <si>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</si>
  <si>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</si>
  <si>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</si>
  <si>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</si>
  <si>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</si>
  <si>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</si>
  <si>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</si>
  <si>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</si>
  <si>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</si>
  <si>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</si>
  <si>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</si>
  <si>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</si>
  <si>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</si>
  <si>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</si>
  <si>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</si>
  <si>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</si>
  <si>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</si>
  <si>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</si>
  <si>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</si>
  <si>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</si>
  <si>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</si>
  <si>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</si>
  <si>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</si>
  <si>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</si>
  <si>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</si>
  <si>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</si>
  <si>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</si>
  <si>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</si>
  <si>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</si>
  <si>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</si>
  <si>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</si>
  <si>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</si>
  <si>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</si>
  <si>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</si>
  <si>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</si>
  <si>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</si>
  <si>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</si>
  <si>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</si>
  <si>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</si>
  <si>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</si>
  <si>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</si>
  <si>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</si>
  <si>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</si>
  <si>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</si>
  <si>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</si>
  <si>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</si>
  <si>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</si>
  <si>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</si>
  <si>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</si>
  <si>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</si>
  <si>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</si>
  <si>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</si>
  <si>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</si>
  <si>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</si>
  <si>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</si>
  <si>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</si>
  <si>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</si>
  <si>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</si>
  <si>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</si>
  <si>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</si>
  <si>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</si>
  <si>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</si>
  <si>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</si>
  <si>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</si>
  <si>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</si>
  <si>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</si>
  <si>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</si>
  <si>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</si>
  <si>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</si>
  <si>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</si>
  <si>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</si>
  <si>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</si>
  <si>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</si>
  <si>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</si>
  <si>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</si>
  <si>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</si>
  <si>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</si>
  <si>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</si>
  <si>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</si>
  <si>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</si>
  <si>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</si>
  <si>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</si>
  <si>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</si>
  <si>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</si>
  <si>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</si>
  <si>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</si>
  <si>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</si>
  <si>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</si>
  <si>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</si>
  <si>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</si>
  <si>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</si>
  <si>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</si>
  <si>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</si>
  <si>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</si>
  <si>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</si>
  <si>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</si>
  <si>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</si>
  <si>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</si>
  <si>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</si>
  <si>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</si>
  <si>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</si>
  <si>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</si>
  <si>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</si>
  <si>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</si>
  <si>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</si>
  <si>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</si>
  <si>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</si>
  <si>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</si>
  <si>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</si>
  <si>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</si>
  <si>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</si>
  <si>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</si>
  <si>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</si>
  <si>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</si>
  <si>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</si>
  <si>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</si>
  <si>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</si>
  <si>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</si>
  <si>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</si>
  <si>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</si>
  <si>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</si>
  <si>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</si>
  <si>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</si>
  <si>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</si>
  <si>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</si>
  <si>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</si>
  <si>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</si>
  <si>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</si>
  <si>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</si>
  <si>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</si>
  <si>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</si>
  <si>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</si>
  <si>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</si>
  <si>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</si>
  <si>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</si>
  <si>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</si>
  <si>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</si>
  <si>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</si>
  <si>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</si>
  <si>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</si>
  <si>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</si>
  <si>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</si>
  <si>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</si>
  <si>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</si>
  <si>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</si>
  <si>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</si>
  <si>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</si>
  <si>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</si>
  <si>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</si>
  <si>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</si>
  <si>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</si>
  <si>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</si>
  <si>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</si>
  <si>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</si>
  <si>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</si>
  <si>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</si>
  <si>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</si>
  <si>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</si>
  <si>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</si>
  <si>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</si>
  <si>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</si>
  <si>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</si>
  <si>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</si>
  <si>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</si>
  <si>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</si>
  <si>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</si>
  <si>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</si>
  <si>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</si>
  <si>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</si>
  <si>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</si>
  <si>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</si>
  <si>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</si>
  <si>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</si>
  <si>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</si>
  <si>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</si>
  <si>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</si>
  <si>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</si>
  <si>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</si>
  <si>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</si>
  <si>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</si>
  <si>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</si>
  <si>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</si>
  <si>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</si>
  <si>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</si>
  <si>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</si>
  <si>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</si>
  <si>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</si>
  <si>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</si>
  <si>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</si>
  <si>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</si>
  <si>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</si>
  <si>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</si>
  <si>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</si>
  <si>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</si>
  <si>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</si>
  <si>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</si>
  <si>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</si>
  <si>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</si>
  <si>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</si>
  <si>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</si>
  <si>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</si>
  <si>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</si>
  <si>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</si>
  <si>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</si>
  <si>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</si>
  <si>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</si>
  <si>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</si>
  <si>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</si>
  <si>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</si>
  <si>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</si>
  <si>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</si>
  <si>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</si>
  <si>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</si>
  <si>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</si>
  <si>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</si>
  <si>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</si>
  <si>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</si>
  <si>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</si>
  <si>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</si>
  <si>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</si>
  <si>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</si>
  <si>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</si>
  <si>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</si>
  <si>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</si>
  <si>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</si>
  <si>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</si>
  <si>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</si>
  <si>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</si>
  <si>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</si>
  <si>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</si>
  <si>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</si>
  <si>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</si>
  <si>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</si>
  <si>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</si>
  <si>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</si>
  <si>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</si>
  <si>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</si>
  <si>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</si>
  <si>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</si>
  <si>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</si>
  <si>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</si>
  <si>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</si>
  <si>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</si>
  <si>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</si>
  <si>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</si>
  <si>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</si>
  <si>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</si>
  <si>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</si>
  <si>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</si>
  <si>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</si>
  <si>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</si>
  <si>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</si>
  <si>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</si>
  <si>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</si>
  <si>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</si>
  <si>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</si>
  <si>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</si>
  <si>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</si>
  <si>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</si>
  <si>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</si>
  <si>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</si>
  <si>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</si>
  <si>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</si>
  <si>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</si>
  <si>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</si>
  <si>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</si>
  <si>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</si>
  <si>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</si>
  <si>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</si>
  <si>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</si>
  <si>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</si>
  <si>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</si>
  <si>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</si>
  <si>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</si>
  <si>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</si>
  <si>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</si>
  <si>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</si>
  <si>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</si>
  <si>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</si>
  <si>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</si>
  <si>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</si>
  <si>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</si>
  <si>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</si>
  <si>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</si>
  <si>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</si>
  <si>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</si>
  <si>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</si>
  <si>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</si>
  <si>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</si>
  <si>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</si>
  <si>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</si>
  <si>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</si>
  <si>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</si>
  <si>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</si>
  <si>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</si>
  <si>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</si>
  <si>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</si>
  <si>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</si>
  <si>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</si>
  <si>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</si>
  <si>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</si>
  <si>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</si>
  <si>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</si>
  <si>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</si>
  <si>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</si>
  <si>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</si>
  <si>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</si>
  <si>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</si>
  <si>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</si>
  <si>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</si>
  <si>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</si>
  <si>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</si>
  <si>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</si>
  <si>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</si>
  <si>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</si>
  <si>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</si>
  <si>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</si>
  <si>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</si>
  <si>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</si>
  <si>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</si>
  <si>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</si>
  <si>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</si>
  <si>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</si>
  <si>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</si>
  <si>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</si>
  <si>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</si>
  <si>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</si>
  <si>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</si>
  <si>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</si>
  <si>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</si>
  <si>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</si>
  <si>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</si>
  <si>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</si>
  <si>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</si>
  <si>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</si>
  <si>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</si>
  <si>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</si>
  <si>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</si>
  <si>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</si>
  <si>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</si>
  <si>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</si>
  <si>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</si>
  <si>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</si>
  <si>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</si>
  <si>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</si>
  <si>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</si>
  <si>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</si>
  <si>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</si>
  <si>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</si>
  <si>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</si>
  <si>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</si>
  <si>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</si>
  <si>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</si>
  <si>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</si>
  <si>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</si>
  <si>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</si>
  <si>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</si>
  <si>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</si>
  <si>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</si>
  <si>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</si>
  <si>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</si>
  <si>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</si>
  <si>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</si>
  <si>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</si>
  <si>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</si>
  <si>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</si>
  <si>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</si>
  <si>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</si>
  <si>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</si>
  <si>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</si>
  <si>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</si>
  <si>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</si>
  <si>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</si>
  <si>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</si>
  <si>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</si>
  <si>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</si>
  <si>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</si>
  <si>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</si>
  <si>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</si>
  <si>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</si>
  <si>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</si>
  <si>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</si>
  <si>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</si>
  <si>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</si>
  <si>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</si>
  <si>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</si>
  <si>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</si>
  <si>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</si>
  <si>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</si>
  <si>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</si>
  <si>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</si>
  <si>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</si>
  <si>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</si>
  <si>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</si>
  <si>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</si>
  <si>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</si>
  <si>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</si>
  <si>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</si>
  <si>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</si>
  <si>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</si>
  <si>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</si>
  <si>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</si>
  <si>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</si>
  <si>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</si>
  <si>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</si>
  <si>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</si>
  <si>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</si>
  <si>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</si>
  <si>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</si>
  <si>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</si>
  <si>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</si>
  <si>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</si>
  <si>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</si>
  <si>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</si>
  <si>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</si>
  <si>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</si>
  <si>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</si>
  <si>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</si>
  <si>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</si>
  <si>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</si>
  <si>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</si>
  <si>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</si>
  <si>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</si>
  <si>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</si>
  <si>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</si>
  <si>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</si>
  <si>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</si>
  <si>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</si>
  <si>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</si>
  <si>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</si>
  <si>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</si>
  <si>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</si>
  <si>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</si>
  <si>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</si>
  <si>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</si>
  <si>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</si>
  <si>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</si>
  <si>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</si>
  <si>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</si>
  <si>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</si>
  <si>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</si>
  <si>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</si>
  <si>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</si>
  <si>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</si>
  <si>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</si>
  <si>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</si>
  <si>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</si>
  <si>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</si>
  <si>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</si>
  <si>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</si>
  <si>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</si>
  <si>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</si>
  <si>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</si>
  <si>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</si>
  <si>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</si>
  <si>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</si>
  <si>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</si>
  <si>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</si>
  <si>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</si>
  <si>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</si>
  <si>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</si>
  <si>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</si>
  <si>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</si>
  <si>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</si>
  <si>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</si>
  <si>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</si>
  <si>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</si>
  <si>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</si>
  <si>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</si>
  <si>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</si>
  <si>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</si>
  <si>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</si>
  <si>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</si>
  <si>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</si>
  <si>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</si>
  <si>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</si>
  <si>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</si>
  <si>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</si>
  <si>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</si>
  <si>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</si>
  <si>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</si>
  <si>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</si>
  <si>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</si>
  <si>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</si>
  <si>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</si>
  <si>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</si>
  <si>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</si>
  <si>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</si>
  <si>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</si>
  <si>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</si>
  <si>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</si>
  <si>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</si>
  <si>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</si>
  <si>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</si>
  <si>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</si>
  <si>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</si>
  <si>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</si>
  <si>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</si>
  <si>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</si>
  <si>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</si>
  <si>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</si>
  <si>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</si>
  <si>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</si>
  <si>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</si>
  <si>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</si>
  <si>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</si>
  <si>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</si>
  <si>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</si>
  <si>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</si>
  <si>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</si>
  <si>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</si>
  <si>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</si>
  <si>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</si>
  <si>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</si>
  <si>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</si>
  <si>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</si>
  <si>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</si>
  <si>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</si>
  <si>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</si>
  <si>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</si>
  <si>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</si>
  <si>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</si>
  <si>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</si>
  <si>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</si>
  <si>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</si>
  <si>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</si>
  <si>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</si>
  <si>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</si>
  <si>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</si>
  <si>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</si>
  <si>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</si>
  <si>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</si>
  <si>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</si>
  <si>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</si>
  <si>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</si>
  <si>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</si>
  <si>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</si>
  <si>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</si>
  <si>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</si>
  <si>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</si>
  <si>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</si>
  <si>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</si>
  <si>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</si>
  <si>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</si>
  <si>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</si>
  <si>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</si>
  <si>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</si>
  <si>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</si>
  <si>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</si>
  <si>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</si>
  <si>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</si>
  <si>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</si>
  <si>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</si>
  <si>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</si>
  <si>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</si>
  <si>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</si>
  <si>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</si>
  <si>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</si>
  <si>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</si>
  <si>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</si>
  <si>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</si>
  <si>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</si>
  <si>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</si>
  <si>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</si>
  <si>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</si>
  <si>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</si>
  <si>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</si>
  <si>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</si>
  <si>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</si>
  <si>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</si>
  <si>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</si>
  <si>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</si>
  <si>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</si>
  <si>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</si>
  <si>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</si>
  <si>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</si>
  <si>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</si>
  <si>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</si>
  <si>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</si>
  <si>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</si>
  <si>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</si>
  <si>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</si>
  <si>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</si>
  <si>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</si>
  <si>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</si>
  <si>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</si>
  <si>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</si>
  <si>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</si>
  <si>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</si>
  <si>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</si>
  <si>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</si>
  <si>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</si>
  <si>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</si>
  <si>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</si>
  <si>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</si>
  <si>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</si>
  <si>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</si>
  <si>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</si>
  <si>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</si>
  <si>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</si>
  <si>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</si>
  <si>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</si>
  <si>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</si>
  <si>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</si>
  <si>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</si>
  <si>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</si>
  <si>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</si>
  <si>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</si>
  <si>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</si>
  <si>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</si>
  <si>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</si>
  <si>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</si>
  <si>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</si>
  <si>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</si>
  <si>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</si>
  <si>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</si>
  <si>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</si>
  <si>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</si>
  <si>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</si>
  <si>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</si>
  <si>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</si>
  <si>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</si>
  <si>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</si>
  <si>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</si>
  <si>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</si>
  <si>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</si>
  <si>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</si>
  <si>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</si>
  <si>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</si>
  <si>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</si>
  <si>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</si>
  <si>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</si>
  <si>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</si>
  <si>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</si>
  <si>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</si>
  <si>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</si>
  <si>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</si>
  <si>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</si>
  <si>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</si>
  <si>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</si>
  <si>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</si>
  <si>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</si>
  <si>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</si>
  <si>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</si>
  <si>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</si>
  <si>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</si>
  <si>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</si>
  <si>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</si>
  <si>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</si>
  <si>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</si>
  <si>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</si>
  <si>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</si>
  <si>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</si>
  <si>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</si>
  <si>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</si>
  <si>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</si>
  <si>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</si>
  <si>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</si>
  <si>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</si>
  <si>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</si>
  <si>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</si>
  <si>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</si>
  <si>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</si>
  <si>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</si>
  <si>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</si>
  <si>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</si>
  <si>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</si>
  <si>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</si>
  <si>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</si>
  <si>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</si>
  <si>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</si>
  <si>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</si>
  <si>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</si>
  <si>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</si>
  <si>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</si>
  <si>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</si>
  <si>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</si>
  <si>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</si>
  <si>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</si>
  <si>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</si>
  <si>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</si>
  <si>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</si>
  <si>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</si>
  <si>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</si>
  <si>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</si>
  <si>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</si>
  <si>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</si>
  <si>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</si>
  <si>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</si>
  <si>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</si>
  <si>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</si>
  <si>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</si>
  <si>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</si>
  <si>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</si>
  <si>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</si>
  <si>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</si>
  <si>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</si>
  <si>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</si>
  <si>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</si>
  <si>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</si>
  <si>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</si>
  <si>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</si>
  <si>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</si>
  <si>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</si>
  <si>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</si>
  <si>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</si>
  <si>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</si>
  <si>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</si>
  <si>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</si>
  <si>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</si>
  <si>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</si>
  <si>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</si>
  <si>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</si>
  <si>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</si>
  <si>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</si>
  <si>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</si>
  <si>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</si>
  <si>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</si>
  <si>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</si>
  <si>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</si>
  <si>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</si>
  <si>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</si>
  <si>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</si>
  <si>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</si>
  <si>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</si>
  <si>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</si>
  <si>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</si>
  <si>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</si>
  <si>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</si>
  <si>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</si>
  <si>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</si>
  <si>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</si>
  <si>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</si>
  <si>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</si>
  <si>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</si>
  <si>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</si>
  <si>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</si>
  <si>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</si>
  <si>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</si>
  <si>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</si>
  <si>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</si>
  <si>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</si>
  <si>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</si>
  <si>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</si>
  <si>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</si>
  <si>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</si>
  <si>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</si>
  <si>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</si>
  <si>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</si>
  <si>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</si>
  <si>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</si>
  <si>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</si>
  <si>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</si>
  <si>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</si>
  <si>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</si>
  <si>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</si>
  <si>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</si>
  <si>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</si>
  <si>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</si>
  <si>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</si>
  <si>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</si>
  <si>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</si>
  <si>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</si>
  <si>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</si>
  <si>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</si>
  <si>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</si>
  <si>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</si>
  <si>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</si>
  <si>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</si>
  <si>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</si>
  <si>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</si>
  <si>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</si>
  <si>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</si>
  <si>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</si>
  <si>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</si>
  <si>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</si>
  <si>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</si>
  <si>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</si>
  <si>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</si>
  <si>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</si>
  <si>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</si>
  <si>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</si>
  <si>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</si>
  <si>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</si>
  <si>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</si>
  <si>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</si>
  <si>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</si>
  <si>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</si>
  <si>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</si>
  <si>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</si>
  <si>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</si>
  <si>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</si>
  <si>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</si>
  <si>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</si>
  <si>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</si>
  <si>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</si>
  <si>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</si>
  <si>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</si>
  <si>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</si>
  <si>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</si>
  <si>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</si>
  <si>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</si>
  <si>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</si>
  <si>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</si>
  <si>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</si>
  <si>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</si>
  <si>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</si>
  <si>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</si>
  <si>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</si>
  <si>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</si>
  <si>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</si>
  <si>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</si>
  <si>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</si>
  <si>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</si>
  <si>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</si>
  <si>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</si>
  <si>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</si>
  <si>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</si>
  <si>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</si>
  <si>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</si>
  <si>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</si>
  <si>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</si>
  <si>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</si>
  <si>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</si>
  <si>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</si>
  <si>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</si>
  <si>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</si>
  <si>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</si>
  <si>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</si>
  <si>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</si>
  <si>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</si>
  <si>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</si>
  <si>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</si>
  <si>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</si>
  <si>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</si>
  <si>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</si>
  <si>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</si>
  <si>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</si>
  <si>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</si>
  <si>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</si>
  <si>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</si>
  <si>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</si>
  <si>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</si>
  <si>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</si>
  <si>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</si>
  <si>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</si>
  <si>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</si>
  <si>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</si>
  <si>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</si>
  <si>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</si>
  <si>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</si>
  <si>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</si>
  <si>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</si>
  <si>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</si>
  <si>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</si>
  <si>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</si>
  <si>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</si>
  <si>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</si>
  <si>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</si>
  <si>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</si>
  <si>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</si>
  <si>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</si>
  <si>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</si>
  <si>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</si>
  <si>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</si>
  <si>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</si>
  <si>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</si>
  <si>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</si>
  <si>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</si>
  <si>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</si>
  <si>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</si>
  <si>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</si>
  <si>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</si>
  <si>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</si>
  <si>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</si>
  <si>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</si>
  <si>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</si>
  <si>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</si>
  <si>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</si>
  <si>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</si>
  <si>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</si>
  <si>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</si>
  <si>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</si>
  <si>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</si>
  <si>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</si>
  <si>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</si>
  <si>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</si>
  <si>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</si>
  <si>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</si>
  <si>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</si>
  <si>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</si>
  <si>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</si>
  <si>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</si>
  <si>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</si>
  <si>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</si>
  <si>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</si>
  <si>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</si>
  <si>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</si>
  <si>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</si>
  <si>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</si>
  <si>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</si>
  <si>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</si>
  <si>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</si>
  <si>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</si>
  <si>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</si>
  <si>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</si>
  <si>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</si>
  <si>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</si>
  <si>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</si>
  <si>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</si>
  <si>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</si>
  <si>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</si>
  <si>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</si>
  <si>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</si>
  <si>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</si>
  <si>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</si>
  <si>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</si>
  <si>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</si>
  <si>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</si>
  <si>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</si>
  <si>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</si>
  <si>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</si>
  <si>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</si>
  <si>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</si>
  <si>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</si>
  <si>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</si>
  <si>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</si>
  <si>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</si>
  <si>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</si>
  <si>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</si>
  <si>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</si>
  <si>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</si>
  <si>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</si>
  <si>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</si>
  <si>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</si>
  <si>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</si>
  <si>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</si>
  <si>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</si>
  <si>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</si>
  <si>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</si>
  <si>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</si>
  <si>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</si>
  <si>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</si>
  <si>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</si>
  <si>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</si>
  <si>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</si>
  <si>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</si>
  <si>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</si>
  <si>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</si>
  <si>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</si>
  <si>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</si>
  <si>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</si>
  <si>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</si>
  <si>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</si>
  <si>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</si>
  <si>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</si>
  <si>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</si>
  <si>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</si>
  <si>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</si>
  <si>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</si>
  <si>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</si>
  <si>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</si>
  <si>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</si>
  <si>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</si>
  <si>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</si>
  <si>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</si>
  <si>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</si>
  <si>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</si>
  <si>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</si>
  <si>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</si>
  <si>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</si>
  <si>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</si>
  <si>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</si>
  <si>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</si>
  <si>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</si>
  <si>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</si>
  <si>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</si>
  <si>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</si>
  <si>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</si>
  <si>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</si>
  <si>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</si>
  <si>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</si>
  <si>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</si>
  <si>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</si>
  <si>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</si>
  <si>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</si>
  <si>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</si>
  <si>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</si>
  <si>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</si>
  <si>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</si>
  <si>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</si>
  <si>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</si>
  <si>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</si>
  <si>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</si>
  <si>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</si>
  <si>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</si>
  <si>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</si>
  <si>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</si>
  <si>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</si>
  <si>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</si>
  <si>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</si>
  <si>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</si>
  <si>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</si>
  <si>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</si>
  <si>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</si>
  <si>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</si>
  <si>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</si>
  <si>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</si>
  <si>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</si>
  <si>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</si>
  <si>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</si>
  <si>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</si>
  <si>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</si>
  <si>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</si>
  <si>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</si>
  <si>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</si>
  <si>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</si>
  <si>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</si>
  <si>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</si>
  <si>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</si>
  <si>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</si>
  <si>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</si>
  <si>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</si>
  <si>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</si>
  <si>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</si>
  <si>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</si>
  <si>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</si>
  <si>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</si>
  <si>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</si>
  <si>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</si>
  <si>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</si>
  <si>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</si>
  <si>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</si>
  <si>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</si>
  <si>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</si>
  <si>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</si>
  <si>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</si>
  <si>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</si>
  <si>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</si>
  <si>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</si>
  <si>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</si>
  <si>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</si>
  <si>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</si>
  <si>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</si>
  <si>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</si>
  <si>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</si>
  <si>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</si>
  <si>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</si>
  <si>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</si>
  <si>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</si>
  <si>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</si>
  <si>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</si>
  <si>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</si>
  <si>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</si>
  <si>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</si>
  <si>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</si>
  <si>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</si>
  <si>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</si>
  <si>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</si>
  <si>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</si>
  <si>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</si>
  <si>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</si>
  <si>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</si>
  <si>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</si>
  <si>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</si>
  <si>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</si>
  <si>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</si>
  <si>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</si>
  <si>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</si>
  <si>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</si>
  <si>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</si>
  <si>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</si>
  <si>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</si>
  <si>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</si>
  <si>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</si>
  <si>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</si>
  <si>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</si>
  <si>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</si>
  <si>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</si>
  <si>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</si>
  <si>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</si>
  <si>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</si>
  <si>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</si>
  <si>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</si>
  <si>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</si>
  <si>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</si>
  <si>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</si>
  <si>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</si>
  <si>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</si>
  <si>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</si>
  <si>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</si>
  <si>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</si>
  <si>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</si>
  <si>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</si>
  <si>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</si>
  <si>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</si>
  <si>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</si>
  <si>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</si>
  <si>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</si>
  <si>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</si>
  <si>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</si>
  <si>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</si>
  <si>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</si>
  <si>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</si>
  <si>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</si>
  <si>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</si>
  <si>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</si>
  <si>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</si>
  <si>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</si>
  <si>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</si>
  <si>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</si>
  <si>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</si>
  <si>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</si>
  <si>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</si>
  <si>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</si>
  <si>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</si>
  <si>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</si>
  <si>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</si>
  <si>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</si>
  <si>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</si>
  <si>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</si>
  <si>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</si>
  <si>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</si>
  <si>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</si>
  <si>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</si>
  <si>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</si>
  <si>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</si>
  <si>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</si>
  <si>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</si>
  <si>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</si>
  <si>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</si>
  <si>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</si>
  <si>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</si>
  <si>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</si>
  <si>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</si>
  <si>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</si>
  <si>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</si>
  <si>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</si>
  <si>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</si>
  <si>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</si>
  <si>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</si>
  <si>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</si>
  <si>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</si>
  <si>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</si>
  <si>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</si>
  <si>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</si>
  <si>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</si>
  <si>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</si>
  <si>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</si>
  <si>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</si>
  <si>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</si>
  <si>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</si>
  <si>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</si>
  <si>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</si>
  <si>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</si>
  <si>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</si>
  <si>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</si>
  <si>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</si>
  <si>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</si>
  <si>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</si>
  <si>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</si>
  <si>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</si>
  <si>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</si>
  <si>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</si>
  <si>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</si>
  <si>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</si>
  <si>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</si>
  <si>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</si>
  <si>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</si>
  <si>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</si>
  <si>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</si>
  <si>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</si>
  <si>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</si>
  <si>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</si>
  <si>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</si>
  <si>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</si>
  <si>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</si>
  <si>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</si>
  <si>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</si>
  <si>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</si>
  <si>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</si>
  <si>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</si>
  <si>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</si>
  <si>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</si>
  <si>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</si>
  <si>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</si>
  <si>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</si>
  <si>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</si>
  <si>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</si>
  <si>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</si>
  <si>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</si>
  <si>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</si>
  <si>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</si>
  <si>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</si>
  <si>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</si>
  <si>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</si>
  <si>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</si>
  <si>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</si>
  <si>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</si>
  <si>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</si>
  <si>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</si>
  <si>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</si>
  <si>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</si>
  <si>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</si>
  <si>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</si>
  <si>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</si>
  <si>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</si>
  <si>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</si>
  <si>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</si>
  <si>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</si>
  <si>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</si>
  <si>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</si>
  <si>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</si>
  <si>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</si>
  <si>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</si>
  <si>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</si>
  <si>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</si>
  <si>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</si>
  <si>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</si>
  <si>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</si>
  <si>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</si>
  <si>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</si>
  <si>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</si>
  <si>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</si>
  <si>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</si>
  <si>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</si>
  <si>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</si>
  <si>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</si>
  <si>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</si>
  <si>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</si>
  <si>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</si>
  <si>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</si>
  <si>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</si>
  <si>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</si>
  <si>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</si>
  <si>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</si>
  <si>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</si>
  <si>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</si>
  <si>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</si>
  <si>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</si>
  <si>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</si>
  <si>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</si>
  <si>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</si>
  <si>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</si>
  <si>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</si>
  <si>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</si>
  <si>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</si>
  <si>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</si>
  <si>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</si>
  <si>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</si>
  <si>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</si>
  <si>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</si>
  <si>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</si>
  <si>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</si>
  <si>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</si>
  <si>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</si>
  <si>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</si>
  <si>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</si>
  <si>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</si>
  <si>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</si>
  <si>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</si>
  <si>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</si>
  <si>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</si>
  <si>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</si>
  <si>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</si>
  <si>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</si>
  <si>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</si>
  <si>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</si>
  <si>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</si>
  <si>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</si>
  <si>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</si>
  <si>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</si>
  <si>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</si>
  <si>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</si>
  <si>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</si>
  <si>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</si>
  <si>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</si>
  <si>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</si>
  <si>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</si>
  <si>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</si>
  <si>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</si>
  <si>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</si>
  <si>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</si>
  <si>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</si>
  <si>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</si>
  <si>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</si>
  <si>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</si>
  <si>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</si>
  <si>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</si>
  <si>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</si>
  <si>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</si>
  <si>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</si>
  <si>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</si>
  <si>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</si>
  <si>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</si>
  <si>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</si>
  <si>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</si>
  <si>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</si>
  <si>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</si>
  <si>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</si>
  <si>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</si>
  <si>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</si>
  <si>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</si>
  <si>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</si>
  <si>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</si>
  <si>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</si>
  <si>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</si>
  <si>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</si>
  <si>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</si>
  <si>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</si>
  <si>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</si>
  <si>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</si>
  <si>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</si>
  <si>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</si>
  <si>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</si>
  <si>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</si>
  <si>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</si>
  <si>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</si>
  <si>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</si>
  <si>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</si>
  <si>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</si>
  <si>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</si>
  <si>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</si>
  <si>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</si>
  <si>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</si>
  <si>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</si>
  <si>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</si>
  <si>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</si>
  <si>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</si>
  <si>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</si>
  <si>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</si>
  <si>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</si>
  <si>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</si>
  <si>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</si>
  <si>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</si>
  <si>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</si>
  <si>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</si>
  <si>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</si>
  <si>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</si>
  <si>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</si>
  <si>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</si>
  <si>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</si>
  <si>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</si>
  <si>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</si>
  <si>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</si>
  <si>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</si>
  <si>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</si>
  <si>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</si>
  <si>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</si>
  <si>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</si>
  <si>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</si>
  <si>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</si>
  <si>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</si>
  <si>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</si>
  <si>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</si>
  <si>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</si>
  <si>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</si>
  <si>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</si>
  <si>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</si>
  <si>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</si>
  <si>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</si>
  <si>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</si>
  <si>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</si>
  <si>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</si>
  <si>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</si>
  <si>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</si>
  <si>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</si>
  <si>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</si>
  <si>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</si>
  <si>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</si>
  <si>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</si>
  <si>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</si>
  <si>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</si>
  <si>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</si>
  <si>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</si>
  <si>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</si>
  <si>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</si>
  <si>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</si>
  <si>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</si>
  <si>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</si>
  <si>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</si>
  <si>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</si>
  <si>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</si>
  <si>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</si>
  <si>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</si>
  <si>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</si>
  <si>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</si>
  <si>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</si>
  <si>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</si>
  <si>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</si>
  <si>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</si>
  <si>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</si>
  <si>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</si>
  <si>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</si>
  <si>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</si>
  <si>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</si>
  <si>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</si>
  <si>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</si>
  <si>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</si>
  <si>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</si>
  <si>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</si>
  <si>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</si>
  <si>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</si>
  <si>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</si>
  <si>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</si>
  <si>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</si>
  <si>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</si>
  <si>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</si>
  <si>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</si>
  <si>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</si>
  <si>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</si>
  <si>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</si>
  <si>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</si>
  <si>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</si>
  <si>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</si>
  <si>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</si>
  <si>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</si>
  <si>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</si>
  <si>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</si>
  <si>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</si>
  <si>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</si>
  <si>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</si>
  <si>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</si>
  <si>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</si>
  <si>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</si>
  <si>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</si>
  <si>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</si>
  <si>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</si>
  <si>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</si>
  <si>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</si>
  <si>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</si>
  <si>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</si>
  <si>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</si>
  <si>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</si>
  <si>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</si>
  <si>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</si>
  <si>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</si>
  <si>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</si>
  <si>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</si>
  <si>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</si>
  <si>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</si>
  <si>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</si>
  <si>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</si>
  <si>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</si>
  <si>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</si>
  <si>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</si>
  <si>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</si>
  <si>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</si>
  <si>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</si>
  <si>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</si>
  <si>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</si>
  <si>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</si>
  <si>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</si>
  <si>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</si>
  <si>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</si>
  <si>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</si>
  <si>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</si>
  <si>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</si>
  <si>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</si>
  <si>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</si>
  <si>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</si>
  <si>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</si>
  <si>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</si>
  <si>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</si>
  <si>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</si>
  <si>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</si>
  <si>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</si>
  <si>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</si>
  <si>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</si>
  <si>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</si>
  <si>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</si>
  <si>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</si>
  <si>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</si>
  <si>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</si>
  <si>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</si>
  <si>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</si>
  <si>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</si>
  <si>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</si>
  <si>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</si>
  <si>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</si>
  <si>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</si>
  <si>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</si>
  <si>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</si>
  <si>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</si>
  <si>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</si>
  <si>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</si>
  <si>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</si>
  <si>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</si>
  <si>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</si>
  <si>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</si>
  <si>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</si>
  <si>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</si>
  <si>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</si>
  <si>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</si>
  <si>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</si>
  <si>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</si>
  <si>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</si>
  <si>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</si>
  <si>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</si>
  <si>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</si>
  <si>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</si>
  <si>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</si>
  <si>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</si>
  <si>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</si>
  <si>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</si>
  <si>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</si>
  <si>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</si>
  <si>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</si>
  <si>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</si>
  <si>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</si>
  <si>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</si>
  <si>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</si>
  <si>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</si>
  <si>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</si>
  <si>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</si>
  <si>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</si>
  <si>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</si>
  <si>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</si>
  <si>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</si>
  <si>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</si>
  <si>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</si>
  <si>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</si>
  <si>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</si>
  <si>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</si>
  <si>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</si>
  <si>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</si>
  <si>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</si>
  <si>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</si>
  <si>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</si>
  <si>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</si>
  <si>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</si>
  <si>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</si>
  <si>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</si>
  <si>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</si>
  <si>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</si>
  <si>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</si>
  <si>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</si>
  <si>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</si>
  <si>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</si>
  <si>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</si>
  <si>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</si>
  <si>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</si>
  <si>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</si>
  <si>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</si>
  <si>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</si>
  <si>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</si>
  <si>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</si>
  <si>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</si>
  <si>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</si>
  <si>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</si>
  <si>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</si>
  <si>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</si>
  <si>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</si>
  <si>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</si>
  <si>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</si>
  <si>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</si>
  <si>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</si>
  <si>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</si>
  <si>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</si>
  <si>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</si>
  <si>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</si>
  <si>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</si>
  <si>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</si>
  <si>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</si>
  <si>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</si>
  <si>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</si>
  <si>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</si>
  <si>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</si>
  <si>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</si>
  <si>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</si>
  <si>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</si>
  <si>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</si>
  <si>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</si>
  <si>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</si>
  <si>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</si>
  <si>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</si>
  <si>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</si>
  <si>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</si>
  <si>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</si>
  <si>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</si>
  <si>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</si>
  <si>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</si>
  <si>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</si>
  <si>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</si>
  <si>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</si>
  <si>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</si>
  <si>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</si>
  <si>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</si>
  <si>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</si>
  <si>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</si>
  <si>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</si>
  <si>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</si>
  <si>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</si>
  <si>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</si>
  <si>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</si>
  <si>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</si>
  <si>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</si>
  <si>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</si>
  <si>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</si>
  <si>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</si>
  <si>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</si>
  <si>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</si>
  <si>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</si>
  <si>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</si>
  <si>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</si>
  <si>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</si>
  <si>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</si>
  <si>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</si>
  <si>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</si>
  <si>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</si>
  <si>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</si>
  <si>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</si>
  <si>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</si>
  <si>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</si>
  <si>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</si>
  <si>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</si>
  <si>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</si>
  <si>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</si>
  <si>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</si>
  <si>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</si>
  <si>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</si>
  <si>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</si>
  <si>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</si>
  <si>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</si>
  <si>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</si>
  <si>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</si>
  <si>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</si>
  <si>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</si>
  <si>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</si>
  <si>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</si>
  <si>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</si>
  <si>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</si>
  <si>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</si>
  <si>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</si>
  <si>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</si>
  <si>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</si>
  <si>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</si>
  <si>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</si>
  <si>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</si>
  <si>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</si>
  <si>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</si>
  <si>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</si>
  <si>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</si>
  <si>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</si>
  <si>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</si>
  <si>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</si>
  <si>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</si>
  <si>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</si>
  <si>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</si>
  <si>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</si>
  <si>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</si>
  <si>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</si>
  <si>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</si>
  <si>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</si>
  <si>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</si>
  <si>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</si>
  <si>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</si>
  <si>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</si>
  <si>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</si>
  <si>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</si>
  <si>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</si>
  <si>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</si>
  <si>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</si>
  <si>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</si>
  <si>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</si>
  <si>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</si>
  <si>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</si>
  <si>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</si>
  <si>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</si>
  <si>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</si>
  <si>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</si>
  <si>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</si>
  <si>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</si>
  <si>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</si>
  <si>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</si>
  <si>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</si>
  <si>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</si>
  <si>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</si>
  <si>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</si>
  <si>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</si>
  <si>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</si>
  <si>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</si>
  <si>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</si>
  <si>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</si>
  <si>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</si>
  <si>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</si>
  <si>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</si>
  <si>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</si>
  <si>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</si>
  <si>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</si>
  <si>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</si>
  <si>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</si>
  <si>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</si>
  <si>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</si>
  <si>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</si>
  <si>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</si>
  <si>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</si>
  <si>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</si>
  <si>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</si>
  <si>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</si>
  <si>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</si>
  <si>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</si>
  <si>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</si>
  <si>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</si>
  <si>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</si>
  <si>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</si>
  <si>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</si>
  <si>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</si>
  <si>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</si>
  <si>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</si>
  <si>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</si>
  <si>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</si>
  <si>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</si>
  <si>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</si>
  <si>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</si>
  <si>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</si>
  <si>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</si>
  <si>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</si>
  <si>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</si>
  <si>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</si>
  <si>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</si>
  <si>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</si>
  <si>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</si>
  <si>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</si>
  <si>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</si>
  <si>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</si>
  <si>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</si>
  <si>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</si>
  <si>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</si>
  <si>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</si>
  <si>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</si>
  <si>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</si>
  <si>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</si>
  <si>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</si>
  <si>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</si>
  <si>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</si>
  <si>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</si>
  <si>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</si>
  <si>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</si>
  <si>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</si>
  <si>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</si>
  <si>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</si>
  <si>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</si>
  <si>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</si>
  <si>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</si>
  <si>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</si>
  <si>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</si>
  <si>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</si>
  <si>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</si>
  <si>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</si>
  <si>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</si>
  <si>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</si>
  <si>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</si>
  <si>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</si>
  <si>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</si>
  <si>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</si>
  <si>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</si>
  <si>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</si>
  <si>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</si>
  <si>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</si>
  <si>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</si>
  <si>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</si>
  <si>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</si>
  <si>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</si>
  <si>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</si>
  <si>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</si>
  <si>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</si>
  <si>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</si>
  <si>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</si>
  <si>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</si>
  <si>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</si>
  <si>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</si>
  <si>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</si>
  <si>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</si>
  <si>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</si>
  <si>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</si>
  <si>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</si>
  <si>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</si>
  <si>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</si>
  <si>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</si>
  <si>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</si>
  <si>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</si>
  <si>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</si>
  <si>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</si>
  <si>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</si>
  <si>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</si>
  <si>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</si>
  <si>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</si>
  <si>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</si>
  <si>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</si>
  <si>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</si>
  <si>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</si>
  <si>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</si>
  <si>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</si>
  <si>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</si>
  <si>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</si>
  <si>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</si>
  <si>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</si>
  <si>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</si>
  <si>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</si>
  <si>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</si>
  <si>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</si>
  <si>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</si>
  <si>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</si>
  <si>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</si>
  <si>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</si>
  <si>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</si>
  <si>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</si>
  <si>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</si>
  <si>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</si>
  <si>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</si>
  <si>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</si>
  <si>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</si>
  <si>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</si>
  <si>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</si>
  <si>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</si>
  <si>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</si>
  <si>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</si>
  <si>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</si>
  <si>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</si>
  <si>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</si>
  <si>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</si>
  <si>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</si>
  <si>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</si>
  <si>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</si>
  <si>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</si>
  <si>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</si>
  <si>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</si>
  <si>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</si>
  <si>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</si>
  <si>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</si>
  <si>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</si>
  <si>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</si>
  <si>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</si>
  <si>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</si>
  <si>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</si>
  <si>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</si>
  <si>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</si>
  <si>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</si>
  <si>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</si>
  <si>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</si>
  <si>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</si>
  <si>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</si>
  <si>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</si>
  <si>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</si>
  <si>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</si>
  <si>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</si>
  <si>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</si>
  <si>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</si>
  <si>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</si>
  <si>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</si>
  <si>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</si>
  <si>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</si>
  <si>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</si>
  <si>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</si>
  <si>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</si>
  <si>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</si>
  <si>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</si>
  <si>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</si>
  <si>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</si>
  <si>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</si>
  <si>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</si>
  <si>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</si>
  <si>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</si>
  <si>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</si>
  <si>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</si>
  <si>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</si>
  <si>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</si>
  <si>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</si>
  <si>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</si>
  <si>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</si>
  <si>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</si>
  <si>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</si>
  <si>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</si>
  <si>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</si>
  <si>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</si>
  <si>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</si>
  <si>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</si>
  <si>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</si>
  <si>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</si>
  <si>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</si>
  <si>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</si>
  <si>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</si>
  <si>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</si>
  <si>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</si>
  <si>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</si>
  <si>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</si>
  <si>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</si>
  <si>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</si>
  <si>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</si>
  <si>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</si>
  <si>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</si>
  <si>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</si>
  <si>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</si>
  <si>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</si>
  <si>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</si>
  <si>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</si>
  <si>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</si>
  <si>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</si>
  <si>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</si>
  <si>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</si>
  <si>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</si>
  <si>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</si>
  <si>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</si>
  <si>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</si>
  <si>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</si>
  <si>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</si>
  <si>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</si>
  <si>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</si>
  <si>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</si>
  <si>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</si>
  <si>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</si>
  <si>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</si>
  <si>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</si>
  <si>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</si>
  <si>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</si>
  <si>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</si>
  <si>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</si>
  <si>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</si>
  <si>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</si>
  <si>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</si>
  <si>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</si>
  <si>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</si>
  <si>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</si>
  <si>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</si>
  <si>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</si>
  <si>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</si>
  <si>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</si>
  <si>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</si>
  <si>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</si>
  <si>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</si>
  <si>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</si>
  <si>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</si>
  <si>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</si>
  <si>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</si>
  <si>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</si>
  <si>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</si>
  <si>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</si>
  <si>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</si>
  <si>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</si>
  <si>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</si>
  <si>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</si>
  <si>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</si>
  <si>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</si>
  <si>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</si>
  <si>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</si>
  <si>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</si>
  <si>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</si>
  <si>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</si>
  <si>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</si>
  <si>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</si>
  <si>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</si>
  <si>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</si>
  <si>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</si>
  <si>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</si>
  <si>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</si>
  <si>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</si>
  <si>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</si>
  <si>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</si>
  <si>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</si>
  <si>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</si>
  <si>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</si>
  <si>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</si>
  <si>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</si>
  <si>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</si>
  <si>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</si>
  <si>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</si>
  <si>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</si>
  <si>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</si>
  <si>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</si>
  <si>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</si>
  <si>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</si>
  <si>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</si>
  <si>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</si>
  <si>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</si>
  <si>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</si>
  <si>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</si>
  <si>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</si>
  <si>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</si>
  <si>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</si>
  <si>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</si>
  <si>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</si>
  <si>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</si>
  <si>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</si>
  <si>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</si>
  <si>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</si>
  <si>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</si>
  <si>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</si>
  <si>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</si>
  <si>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</si>
  <si>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</si>
  <si>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</si>
  <si>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</si>
  <si>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</si>
  <si>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</si>
  <si>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</si>
  <si>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</si>
  <si>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</si>
  <si>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</si>
  <si>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</si>
  <si>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</si>
  <si>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</si>
  <si>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</si>
  <si>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</si>
  <si>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</si>
  <si>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</si>
  <si>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</si>
  <si>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</si>
  <si>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</si>
  <si>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</si>
  <si>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</si>
  <si>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</si>
  <si>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</si>
  <si>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</si>
  <si>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</si>
  <si>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</si>
  <si>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</si>
  <si>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</si>
  <si>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</si>
  <si>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</si>
  <si>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</si>
  <si>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</si>
  <si>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</si>
  <si>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</si>
  <si>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</si>
  <si>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</si>
  <si>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</si>
  <si>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</si>
  <si>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</si>
  <si>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</si>
  <si>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</si>
  <si>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</si>
  <si>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</si>
  <si>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</si>
  <si>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</si>
  <si>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</si>
  <si>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</si>
  <si>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</si>
  <si>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</si>
  <si>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</si>
  <si>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</si>
  <si>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</si>
  <si>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</si>
  <si>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</si>
  <si>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</si>
  <si>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</si>
  <si>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</si>
  <si>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</si>
  <si>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</si>
  <si>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</si>
  <si>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</si>
  <si>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</si>
  <si>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</si>
  <si>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</si>
  <si>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</si>
  <si>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</si>
  <si>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</si>
  <si>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</si>
  <si>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</si>
  <si>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</si>
  <si>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</si>
  <si>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</si>
  <si>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</si>
  <si>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</si>
  <si>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</si>
  <si>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</si>
  <si>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</si>
  <si>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</si>
  <si>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</si>
  <si>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</si>
  <si>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</si>
  <si>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</si>
  <si>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</si>
  <si>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</si>
  <si>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</si>
  <si>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</si>
  <si>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</si>
  <si>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</si>
  <si>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</si>
  <si>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</si>
  <si>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</si>
  <si>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</si>
  <si>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</si>
  <si>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</si>
  <si>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</si>
  <si>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</si>
  <si>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</si>
  <si>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</si>
  <si>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</si>
  <si>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</si>
  <si>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</si>
  <si>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</si>
  <si>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</si>
  <si>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</si>
  <si>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</si>
  <si>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</si>
  <si>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</si>
  <si>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</si>
  <si>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</si>
  <si>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</si>
  <si>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</si>
  <si>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</si>
  <si>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</si>
  <si>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</si>
  <si>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</si>
  <si>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</si>
  <si>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</si>
  <si>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</si>
  <si>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</si>
  <si>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</si>
  <si>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</si>
  <si>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</si>
  <si>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</si>
  <si>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</si>
  <si>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</si>
  <si>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</si>
  <si>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</si>
  <si>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</si>
  <si>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</si>
  <si>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</si>
  <si>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</si>
  <si>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</si>
  <si>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</si>
  <si>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</si>
  <si>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</si>
  <si>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</si>
  <si>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</si>
  <si>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</si>
  <si>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</si>
  <si>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</si>
  <si>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</si>
  <si>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</si>
  <si>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</si>
  <si>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</si>
  <si>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</si>
  <si>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</si>
  <si>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</si>
  <si>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</si>
  <si>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</si>
  <si>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</si>
  <si>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</si>
  <si>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</si>
  <si>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</si>
  <si>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</si>
  <si>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</si>
  <si>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</si>
  <si>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</si>
  <si>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</si>
  <si>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</si>
  <si>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</si>
  <si>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</si>
  <si>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</si>
  <si>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</si>
  <si>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</si>
  <si>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</si>
  <si>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</si>
  <si>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</si>
  <si>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</si>
  <si>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</si>
  <si>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</si>
  <si>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</si>
  <si>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</si>
  <si>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</si>
  <si>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</si>
  <si>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</si>
  <si>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</si>
  <si>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</si>
  <si>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</si>
  <si>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</si>
  <si>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</si>
  <si>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</si>
  <si>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</si>
  <si>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</si>
  <si>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</si>
  <si>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</si>
  <si>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</si>
  <si>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</si>
  <si>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</si>
  <si>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</si>
  <si>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</si>
  <si>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</si>
  <si>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</si>
  <si>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</si>
  <si>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</si>
  <si>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</si>
  <si>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</si>
  <si>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</si>
  <si>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</si>
  <si>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</si>
  <si>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</si>
  <si>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</si>
  <si>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</si>
  <si>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</si>
  <si>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</si>
  <si>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</si>
  <si>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</si>
  <si>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</si>
  <si>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</si>
  <si>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</si>
  <si>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</si>
  <si>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</si>
  <si>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</si>
  <si>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</si>
  <si>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</si>
  <si>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</si>
  <si>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</si>
  <si>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</si>
  <si>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</si>
  <si>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</si>
  <si>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</si>
  <si>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</si>
  <si>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</si>
  <si>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</si>
  <si>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</si>
  <si>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</si>
  <si>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</si>
  <si>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</si>
  <si>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</si>
  <si>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</si>
  <si>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</si>
  <si>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</si>
  <si>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</si>
  <si>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</si>
  <si>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</si>
  <si>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</si>
  <si>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</si>
  <si>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</si>
  <si>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</si>
  <si>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</si>
  <si>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</si>
  <si>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</si>
  <si>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</si>
  <si>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</si>
  <si>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</si>
  <si>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</si>
  <si>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</si>
  <si>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</si>
  <si>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</si>
  <si>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</si>
  <si>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</si>
  <si>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</si>
  <si>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</si>
  <si>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</si>
  <si>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</si>
  <si>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</si>
  <si>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</si>
  <si>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</si>
  <si>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</si>
  <si>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</si>
  <si>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</si>
  <si>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</si>
  <si>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</si>
  <si>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</si>
  <si>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</si>
  <si>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</si>
  <si>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</si>
  <si>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</si>
  <si>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</si>
  <si>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</si>
  <si>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</si>
  <si>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</si>
  <si>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</si>
  <si>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</si>
  <si>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</si>
  <si>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</si>
  <si>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</si>
  <si>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</si>
  <si>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</si>
  <si>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</si>
  <si>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</si>
  <si>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</si>
  <si>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</si>
  <si>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</si>
  <si>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</si>
  <si>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</si>
  <si>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</si>
  <si>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</si>
  <si>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</si>
  <si>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</si>
  <si>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</si>
  <si>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</si>
  <si>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</si>
  <si>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</si>
  <si>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</si>
  <si>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</si>
  <si>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</si>
  <si>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</si>
  <si>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</si>
  <si>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</si>
  <si>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</si>
  <si>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</si>
  <si>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</si>
  <si>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</si>
  <si>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</si>
  <si>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</si>
  <si>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</si>
  <si>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</si>
  <si>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</si>
  <si>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</si>
  <si>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</si>
  <si>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</si>
  <si>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</si>
  <si>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</si>
  <si>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</si>
  <si>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</si>
  <si>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</si>
  <si>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</si>
  <si>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</si>
  <si>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</si>
  <si>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</si>
  <si>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</si>
  <si>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</si>
  <si>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</si>
  <si>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</si>
  <si>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</si>
  <si>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</si>
  <si>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</si>
  <si>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</si>
  <si>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</si>
  <si>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</si>
  <si>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</si>
  <si>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</si>
  <si>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</si>
  <si>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</si>
  <si>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</si>
  <si>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</si>
  <si>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</si>
  <si>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</si>
  <si>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</si>
  <si>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</si>
  <si>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</si>
  <si>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</si>
  <si>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</si>
  <si>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</si>
  <si>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</si>
  <si>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</si>
  <si>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</si>
  <si>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</si>
  <si>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</si>
  <si>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</si>
  <si>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</si>
  <si>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</si>
  <si>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</si>
  <si>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</si>
  <si>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</si>
  <si>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</si>
  <si>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</si>
  <si>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</si>
  <si>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</si>
  <si>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</si>
  <si>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</si>
  <si>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</si>
  <si>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</si>
  <si>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</si>
  <si>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</si>
  <si>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</si>
  <si>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</si>
  <si>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</si>
  <si>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</si>
  <si>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</si>
  <si>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</si>
  <si>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</si>
  <si>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</si>
  <si>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</si>
  <si>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</si>
  <si>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</si>
  <si>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</si>
  <si>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</si>
  <si>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</si>
  <si>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</si>
  <si>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</si>
  <si>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</si>
  <si>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</si>
  <si>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</si>
  <si>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</si>
  <si>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</si>
  <si>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</si>
  <si>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</si>
  <si>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</si>
  <si>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</si>
  <si>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</si>
  <si>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</si>
  <si>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</si>
  <si>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</si>
  <si>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</si>
  <si>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</si>
  <si>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</si>
  <si>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</si>
  <si>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</si>
  <si>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</si>
  <si>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</si>
  <si>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</si>
  <si>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</si>
  <si>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</si>
  <si>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</si>
  <si>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</si>
  <si>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</si>
  <si>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</si>
  <si>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</si>
  <si>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</si>
  <si>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</si>
  <si>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</si>
  <si>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</si>
  <si>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</si>
  <si>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</si>
  <si>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</si>
  <si>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</si>
  <si>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</si>
  <si>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</si>
  <si>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</si>
  <si>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</si>
  <si>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</si>
  <si>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</si>
  <si>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</si>
  <si>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</si>
  <si>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</si>
  <si>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</si>
  <si>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</si>
  <si>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</si>
  <si>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</si>
  <si>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</si>
  <si>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</si>
  <si>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</si>
  <si>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</si>
  <si>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</si>
  <si>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</si>
  <si>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</si>
  <si>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</si>
  <si>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</si>
  <si>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</si>
  <si>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</si>
  <si>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</si>
  <si>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</si>
  <si>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</si>
  <si>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</si>
  <si>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</si>
  <si>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</si>
  <si>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</si>
  <si>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</si>
  <si>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</si>
  <si>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</si>
  <si>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</si>
  <si>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</si>
  <si>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</si>
  <si>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</si>
  <si>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</si>
  <si>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</si>
  <si>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</si>
  <si>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</si>
  <si>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</si>
  <si>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</si>
  <si>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</si>
  <si>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</si>
  <si>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</si>
  <si>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</si>
  <si>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</si>
  <si>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</si>
  <si>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</si>
  <si>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</si>
  <si>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</si>
  <si>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</si>
  <si>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</si>
  <si>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</si>
  <si>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</si>
  <si>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</si>
  <si>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</si>
  <si>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</si>
  <si>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</si>
  <si>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</si>
  <si>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</si>
  <si>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</si>
  <si>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</si>
  <si>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</si>
  <si>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</si>
  <si>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</si>
  <si>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</si>
  <si>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</si>
  <si>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</si>
  <si>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</si>
  <si>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</si>
  <si>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</si>
  <si>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</si>
  <si>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</si>
  <si>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</si>
  <si>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</si>
  <si>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</si>
  <si>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</si>
  <si>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</si>
  <si>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</si>
  <si>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</si>
  <si>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</si>
  <si>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</si>
  <si>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</si>
  <si>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</si>
  <si>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</si>
  <si>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</si>
  <si>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</si>
  <si>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</si>
  <si>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</si>
  <si>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</si>
  <si>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</si>
  <si>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</si>
  <si>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</si>
  <si>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</si>
  <si>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</si>
  <si>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</si>
  <si>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</si>
  <si>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</si>
  <si>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</si>
  <si>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</si>
  <si>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</si>
  <si>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</si>
  <si>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</si>
  <si>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</si>
  <si>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</si>
  <si>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</si>
  <si>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</si>
  <si>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</si>
  <si>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</si>
  <si>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</si>
  <si>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</si>
  <si>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</si>
  <si>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</si>
  <si>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</si>
  <si>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</si>
  <si>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</si>
  <si>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</si>
  <si>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</si>
  <si>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</si>
  <si>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</si>
  <si>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</si>
  <si>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</si>
  <si>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</si>
  <si>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</si>
  <si>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</si>
  <si>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</si>
  <si>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</si>
  <si>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</si>
  <si>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</si>
  <si>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</si>
  <si>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</si>
  <si>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</si>
  <si>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</si>
  <si>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</si>
  <si>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</si>
  <si>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</si>
  <si>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</si>
  <si>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</si>
  <si>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</si>
  <si>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</si>
  <si>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</si>
  <si>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</si>
  <si>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</si>
  <si>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</si>
  <si>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</si>
  <si>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</si>
  <si>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</si>
  <si>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</si>
  <si>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</si>
  <si>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</si>
  <si>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</si>
  <si>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</si>
  <si>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</si>
  <si>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</si>
  <si>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</si>
  <si>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</si>
  <si>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</si>
  <si>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</si>
  <si>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</si>
  <si>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</si>
  <si>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</si>
  <si>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</si>
  <si>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</si>
  <si>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</si>
  <si>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</si>
  <si>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</si>
  <si>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</si>
  <si>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</si>
  <si>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</si>
  <si>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</si>
  <si>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</si>
  <si>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</si>
  <si>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</si>
  <si>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</si>
  <si>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</si>
  <si>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</si>
  <si>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</si>
  <si>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</si>
  <si>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</si>
  <si>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</si>
  <si>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</si>
  <si>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</si>
  <si>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</si>
  <si>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</si>
  <si>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</si>
  <si>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</si>
  <si>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</si>
  <si>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</si>
  <si>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</si>
  <si>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</si>
  <si>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</si>
  <si>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</si>
  <si>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</si>
  <si>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</si>
  <si>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</si>
  <si>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</si>
  <si>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</si>
  <si>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</si>
  <si>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</si>
  <si>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</si>
  <si>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</si>
  <si>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</si>
  <si>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</si>
  <si>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</si>
  <si>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</si>
  <si>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</si>
  <si>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</si>
  <si>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</si>
  <si>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</si>
  <si>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</si>
  <si>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</si>
  <si>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</si>
  <si>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</si>
  <si>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</si>
  <si>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</si>
  <si>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</si>
  <si>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</si>
  <si>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</si>
  <si>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</si>
  <si>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</si>
  <si>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</si>
  <si>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</si>
  <si>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</si>
  <si>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</si>
  <si>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</si>
  <si>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</si>
  <si>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</si>
  <si>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</si>
  <si>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</si>
  <si>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</si>
  <si>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</si>
  <si>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</si>
  <si>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</si>
  <si>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</si>
  <si>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</si>
  <si>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</si>
  <si>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</si>
  <si>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</si>
  <si>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</si>
  <si>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</si>
  <si>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</si>
  <si>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</si>
  <si>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</si>
  <si>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</si>
  <si>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</si>
  <si>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</si>
  <si>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</si>
  <si>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</si>
  <si>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</si>
  <si>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</si>
  <si>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</si>
  <si>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</si>
  <si>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</si>
  <si>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</si>
  <si>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</si>
  <si>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</si>
  <si>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</si>
  <si>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</si>
  <si>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</si>
  <si>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</si>
  <si>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</si>
  <si>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</si>
  <si>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</si>
  <si>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</si>
  <si>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</si>
  <si>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</si>
  <si>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</si>
  <si>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</si>
  <si>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</si>
  <si>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</si>
  <si>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</si>
  <si>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</si>
  <si>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</si>
  <si>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</si>
  <si>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</si>
  <si>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</si>
  <si>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</si>
  <si>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</si>
  <si>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</si>
  <si>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</si>
  <si>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</si>
  <si>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</si>
  <si>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</si>
  <si>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</si>
  <si>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</si>
  <si>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</si>
  <si>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</si>
  <si>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</si>
  <si>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</si>
  <si>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</si>
  <si>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</si>
  <si>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</si>
  <si>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</si>
  <si>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</si>
  <si>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</si>
  <si>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</si>
  <si>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</si>
  <si>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</si>
  <si>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</si>
  <si>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</si>
  <si>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</si>
  <si>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</si>
  <si>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</si>
  <si>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</si>
  <si>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</si>
  <si>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</si>
  <si>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</si>
  <si>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</si>
  <si>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</si>
  <si>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</si>
  <si>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</si>
  <si>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</si>
  <si>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</si>
  <si>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</si>
  <si>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</si>
  <si>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</si>
  <si>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</si>
  <si>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</si>
  <si>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</si>
  <si>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</si>
  <si>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</si>
  <si>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</si>
  <si>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</si>
  <si>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</si>
  <si>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</si>
  <si>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</si>
  <si>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</si>
  <si>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</si>
  <si>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</si>
  <si>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</si>
  <si>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</si>
  <si>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</si>
  <si>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</si>
  <si>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</si>
  <si>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</si>
  <si>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</si>
  <si>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</si>
  <si>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</si>
  <si>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</si>
  <si>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</si>
  <si>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</si>
  <si>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</si>
  <si>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</si>
  <si>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</si>
  <si>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</si>
  <si>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</si>
  <si>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</si>
  <si>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</si>
  <si>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</si>
  <si>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</si>
  <si>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</si>
  <si>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</si>
  <si>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</si>
  <si>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</si>
  <si>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</si>
  <si>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</si>
  <si>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</si>
  <si>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</si>
  <si>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</si>
  <si>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</si>
  <si>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</si>
  <si>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</si>
  <si>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</si>
  <si>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</si>
  <si>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</si>
  <si>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</si>
  <si>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</si>
  <si>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</si>
  <si>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</si>
  <si>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</si>
  <si>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</si>
  <si>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</si>
  <si>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</si>
  <si>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</si>
  <si>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</si>
  <si>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</si>
  <si>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</si>
  <si>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</si>
  <si>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</si>
  <si>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</si>
  <si>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</si>
  <si>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</si>
  <si>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</si>
  <si>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</si>
  <si>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</si>
  <si>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</si>
  <si>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</si>
  <si>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</si>
  <si>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</si>
  <si>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</si>
  <si>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</si>
  <si>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</si>
  <si>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</si>
  <si>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</si>
  <si>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</si>
  <si>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</si>
  <si>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</si>
  <si>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</si>
  <si>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</si>
  <si>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</si>
  <si>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</si>
  <si>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</si>
  <si>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</si>
  <si>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</si>
  <si>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</si>
  <si>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</si>
  <si>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</si>
  <si>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</si>
  <si>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</si>
  <si>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</si>
  <si>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</si>
  <si>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</si>
  <si>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</si>
  <si>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</si>
  <si>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</si>
  <si>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</si>
  <si>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</si>
  <si>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</si>
  <si>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</si>
  <si>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</si>
  <si>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</si>
  <si>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</si>
  <si>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</si>
  <si>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</si>
  <si>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</si>
  <si>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</si>
  <si>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</si>
  <si>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</si>
  <si>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</si>
  <si>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</si>
  <si>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</si>
  <si>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</si>
  <si>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</si>
  <si>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</si>
  <si>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</si>
  <si>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</si>
  <si>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</si>
  <si>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</si>
  <si>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</si>
  <si>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</si>
  <si>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</si>
  <si>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</si>
  <si>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</si>
  <si>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</si>
  <si>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</si>
  <si>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</si>
  <si>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</si>
  <si>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</si>
  <si>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</si>
  <si>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</si>
  <si>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</si>
  <si>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</si>
  <si>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</si>
  <si>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</si>
  <si>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</si>
  <si>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</si>
  <si>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</si>
  <si>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</si>
  <si>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</si>
  <si>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</si>
  <si>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</si>
  <si>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</si>
  <si>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</si>
  <si>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</si>
  <si>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</si>
  <si>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</si>
  <si>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</si>
  <si>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</si>
  <si>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</si>
  <si>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</si>
  <si>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</si>
  <si>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</si>
  <si>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</si>
  <si>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</si>
  <si>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</si>
  <si>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</si>
  <si>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</si>
  <si>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</si>
  <si>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</si>
  <si>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</si>
  <si>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</si>
  <si>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</si>
  <si>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</si>
  <si>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</si>
  <si>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</si>
  <si>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</si>
  <si>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</si>
  <si>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</si>
  <si>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</si>
  <si>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</si>
  <si>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</si>
  <si>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</si>
  <si>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</si>
  <si>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</si>
  <si>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</si>
  <si>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</si>
  <si>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</si>
  <si>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</si>
  <si>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</si>
  <si>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</si>
  <si>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</si>
  <si>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</si>
  <si>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</si>
  <si>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</si>
  <si>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</si>
  <si>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</si>
  <si>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</si>
  <si>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</si>
  <si>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</si>
  <si>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</si>
  <si>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</si>
  <si>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</si>
  <si>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</si>
  <si>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</si>
  <si>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</si>
  <si>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</si>
  <si>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</si>
  <si>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</si>
  <si>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</si>
  <si>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</si>
  <si>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</si>
  <si>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</si>
  <si>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</si>
  <si>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</si>
  <si>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</si>
  <si>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</si>
  <si>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</si>
  <si>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</si>
  <si>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</si>
  <si>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</si>
  <si>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</si>
  <si>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</si>
  <si>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</si>
  <si>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</si>
  <si>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</si>
  <si>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</si>
  <si>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</si>
  <si>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</si>
  <si>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</si>
  <si>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</si>
  <si>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</si>
  <si>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</si>
  <si>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</si>
  <si>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</si>
  <si>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</si>
  <si>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</si>
  <si>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</si>
  <si>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</si>
  <si>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</si>
  <si>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</si>
  <si>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</si>
  <si>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</si>
  <si>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</si>
  <si>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</si>
  <si>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</si>
  <si>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</si>
  <si>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</si>
  <si>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</si>
  <si>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</si>
  <si>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</si>
  <si>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</si>
  <si>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</si>
  <si>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</si>
  <si>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</si>
  <si>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</si>
  <si>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</si>
  <si>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</si>
  <si>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</si>
  <si>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</si>
  <si>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</si>
  <si>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</si>
  <si>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</si>
  <si>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</si>
  <si>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</si>
  <si>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</si>
  <si>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</si>
  <si>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</si>
  <si>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</si>
  <si>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</si>
  <si>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</si>
  <si>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</si>
  <si>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</si>
  <si>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</si>
  <si>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</si>
  <si>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</si>
  <si>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</si>
  <si>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</si>
  <si>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</si>
  <si>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</si>
  <si>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</si>
  <si>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</si>
  <si>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</si>
  <si>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</si>
  <si>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</si>
  <si>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</si>
  <si>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</si>
  <si>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</si>
  <si>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</si>
  <si>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</si>
  <si>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</si>
  <si>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</si>
  <si>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</si>
  <si>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</si>
  <si>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</si>
  <si>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</si>
  <si>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</si>
  <si>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</si>
  <si>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</si>
  <si>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</si>
  <si>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</si>
  <si>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</si>
  <si>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</si>
  <si>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</si>
  <si>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</si>
  <si>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</si>
  <si>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</si>
  <si>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</si>
  <si>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</si>
  <si>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</si>
  <si>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</si>
  <si>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</si>
  <si>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</si>
  <si>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</si>
  <si>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</si>
  <si>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</si>
  <si>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</si>
  <si>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</si>
  <si>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</si>
  <si>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</si>
  <si>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</si>
  <si>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</si>
  <si>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</si>
  <si>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</si>
  <si>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</si>
  <si>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</si>
  <si>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</si>
  <si>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</si>
  <si>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</si>
  <si>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</si>
  <si>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</si>
  <si>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</si>
  <si>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</si>
  <si>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</si>
  <si>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</si>
  <si>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</si>
  <si>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</si>
  <si>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</si>
  <si>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</si>
  <si>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</si>
  <si>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</si>
  <si>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</si>
  <si>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</si>
  <si>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</si>
  <si>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</si>
  <si>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</si>
  <si>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</si>
  <si>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</si>
  <si>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</si>
  <si>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</si>
  <si>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</si>
  <si>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</si>
  <si>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</si>
  <si>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</si>
  <si>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</si>
  <si>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</si>
  <si>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</si>
  <si>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</si>
  <si>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</si>
  <si>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</si>
  <si>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</si>
  <si>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</si>
  <si>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</si>
  <si>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</si>
  <si>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</si>
  <si>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</si>
  <si>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</si>
  <si>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</si>
  <si>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</si>
  <si>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</si>
  <si>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</si>
  <si>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</si>
  <si>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</si>
  <si>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</si>
  <si>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</si>
  <si>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</si>
  <si>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</si>
  <si>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</si>
  <si>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</si>
  <si>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</si>
  <si>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</si>
  <si>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</si>
  <si>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</si>
  <si>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</si>
  <si>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</si>
  <si>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</si>
  <si>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</si>
  <si>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</si>
  <si>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</si>
  <si>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</si>
  <si>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</si>
  <si>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</si>
  <si>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</si>
  <si>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</si>
  <si>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</si>
  <si>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</si>
  <si>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</si>
  <si>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</si>
  <si>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</si>
  <si>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</si>
  <si>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</si>
  <si>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</si>
  <si>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</si>
  <si>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</si>
  <si>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</si>
  <si>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</si>
  <si>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</si>
  <si>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</si>
  <si>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</si>
  <si>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</si>
  <si>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</si>
  <si>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</si>
  <si>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</si>
  <si>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</si>
  <si>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</si>
  <si>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</si>
  <si>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</si>
  <si>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</si>
  <si>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</si>
  <si>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</si>
  <si>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</si>
  <si>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</si>
  <si>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</si>
  <si>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</si>
  <si>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</si>
  <si>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</si>
  <si>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</si>
  <si>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</si>
  <si>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</si>
  <si>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</si>
  <si>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</si>
  <si>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</si>
  <si>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</si>
  <si>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</si>
  <si>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</si>
  <si>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</si>
  <si>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</si>
  <si>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</si>
  <si>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</si>
  <si>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</si>
  <si>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</si>
  <si>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</si>
  <si>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</si>
  <si>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</si>
  <si>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</si>
  <si>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</si>
  <si>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</si>
  <si>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</si>
  <si>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</si>
  <si>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</si>
  <si>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</si>
  <si>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</si>
  <si>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</si>
  <si>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</si>
  <si>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</si>
  <si>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</si>
  <si>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</si>
  <si>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</si>
  <si>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</si>
  <si>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</si>
  <si>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</si>
  <si>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</si>
  <si>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</si>
  <si>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</si>
  <si>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</si>
  <si>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</si>
  <si>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</si>
  <si>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</si>
  <si>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</si>
  <si>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</si>
  <si>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</si>
  <si>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</si>
  <si>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</si>
  <si>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</si>
  <si>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</si>
  <si>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</si>
  <si>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</si>
  <si>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</si>
  <si>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</si>
  <si>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</si>
  <si>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</si>
  <si>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</si>
  <si>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</si>
  <si>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</si>
  <si>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</si>
  <si>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</si>
  <si>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</si>
  <si>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</si>
  <si>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</si>
  <si>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</si>
  <si>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</si>
  <si>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</si>
  <si>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</si>
  <si>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</si>
  <si>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</si>
  <si>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</si>
  <si>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</si>
  <si>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</si>
  <si>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</si>
  <si>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</si>
  <si>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</si>
  <si>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</si>
  <si>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</si>
  <si>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</si>
  <si>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</si>
  <si>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</si>
  <si>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</si>
  <si>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</si>
  <si>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</si>
  <si>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</si>
  <si>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</si>
  <si>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</si>
  <si>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</si>
  <si>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</si>
  <si>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</si>
  <si>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</si>
  <si>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</si>
  <si>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</si>
  <si>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</si>
  <si>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</si>
  <si>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</si>
  <si>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</si>
  <si>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</si>
  <si>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</si>
  <si>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</si>
  <si>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</si>
  <si>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</si>
  <si>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</si>
  <si>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</si>
  <si>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</si>
  <si>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</si>
  <si>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</si>
  <si>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</si>
  <si>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</si>
  <si>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</si>
  <si>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</si>
  <si>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</si>
  <si>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</si>
  <si>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</si>
  <si>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</si>
  <si>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</si>
  <si>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</si>
  <si>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</si>
  <si>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</si>
  <si>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</si>
  <si>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</si>
  <si>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</si>
  <si>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</si>
  <si>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</si>
  <si>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</si>
  <si>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</si>
  <si>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</si>
  <si>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</si>
  <si>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</si>
  <si>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</si>
  <si>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</si>
  <si>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</si>
  <si>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</si>
  <si>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</si>
  <si>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</si>
  <si>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</si>
  <si>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</si>
  <si>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</si>
  <si>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</si>
  <si>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</si>
  <si>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</si>
  <si>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</si>
  <si>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</si>
  <si>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</si>
  <si>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</si>
  <si>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</si>
  <si>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</si>
  <si>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</si>
  <si>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</si>
  <si>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</si>
  <si>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</si>
  <si>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</si>
  <si>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</si>
  <si>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</si>
  <si>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</si>
  <si>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</si>
  <si>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</si>
  <si>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</si>
  <si>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</si>
  <si>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</si>
  <si>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</si>
  <si>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</si>
  <si>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</si>
  <si>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</si>
  <si>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</si>
  <si>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</si>
  <si>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</si>
  <si>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</si>
  <si>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</si>
  <si>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</si>
  <si>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</si>
  <si>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</si>
  <si>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</si>
  <si>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</si>
  <si>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</si>
  <si>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</si>
  <si>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</si>
  <si>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</si>
  <si>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</si>
  <si>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</si>
  <si>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</si>
  <si>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</si>
  <si>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</si>
  <si>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</si>
  <si>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</si>
  <si>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</si>
  <si>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</si>
  <si>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</si>
  <si>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</si>
  <si>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</si>
  <si>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</si>
  <si>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</si>
  <si>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</si>
  <si>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</si>
  <si>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</si>
  <si>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</si>
  <si>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</si>
  <si>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</si>
  <si>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</si>
  <si>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</si>
  <si>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</si>
  <si>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</si>
  <si>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</si>
  <si>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</si>
  <si>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</si>
  <si>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</si>
  <si>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</si>
  <si>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</si>
  <si>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</si>
  <si>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</si>
  <si>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</si>
  <si>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</si>
  <si>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</si>
  <si>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</si>
  <si>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</si>
  <si>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</si>
  <si>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</si>
  <si>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</si>
  <si>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</si>
  <si>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</si>
  <si>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</si>
  <si>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</si>
  <si>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</si>
  <si>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</si>
  <si>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</si>
  <si>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</si>
  <si>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</si>
  <si>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</si>
  <si>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</si>
  <si>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</si>
  <si>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</si>
  <si>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</si>
  <si>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</si>
  <si>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</si>
  <si>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</si>
  <si>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</si>
  <si>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</si>
  <si>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</si>
  <si>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</si>
  <si>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</si>
  <si>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</si>
  <si>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</si>
  <si>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</si>
  <si>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</si>
  <si>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</si>
  <si>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</si>
  <si>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</si>
  <si>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</si>
  <si>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</si>
  <si>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</si>
  <si>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</si>
  <si>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</si>
  <si>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</si>
  <si>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</si>
  <si>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</si>
  <si>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</si>
  <si>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</si>
  <si>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</si>
  <si>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</si>
  <si>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</si>
  <si>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</si>
  <si>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</si>
  <si>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</si>
  <si>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</si>
  <si>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</si>
  <si>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</si>
  <si>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</si>
  <si>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</si>
  <si>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</si>
  <si>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</si>
  <si>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</si>
  <si>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</si>
  <si>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</si>
  <si>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</si>
  <si>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</si>
  <si>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</si>
  <si>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</si>
  <si>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</si>
  <si>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</si>
  <si>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</si>
  <si>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</si>
  <si>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</si>
  <si>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</si>
  <si>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</si>
  <si>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</si>
  <si>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</si>
  <si>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</si>
  <si>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</si>
  <si>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</si>
  <si>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</si>
  <si>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</si>
  <si>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</si>
  <si>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</si>
  <si>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</si>
  <si>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</si>
  <si>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</si>
  <si>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</si>
  <si>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</si>
  <si>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</si>
  <si>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</si>
  <si>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</si>
  <si>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</si>
  <si>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</si>
  <si>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</si>
  <si>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</si>
  <si>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</si>
  <si>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</si>
  <si>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</si>
  <si>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</si>
  <si>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</si>
  <si>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</si>
  <si>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</si>
  <si>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</si>
  <si>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</si>
  <si>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</si>
  <si>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</si>
  <si>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</si>
  <si>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</si>
  <si>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</si>
  <si>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</si>
  <si>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</si>
  <si>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</si>
  <si>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</si>
  <si>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</si>
  <si>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</si>
  <si>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</si>
  <si>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</si>
  <si>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</si>
  <si>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</si>
  <si>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</si>
  <si>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</si>
  <si>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</si>
  <si>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</si>
  <si>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</si>
  <si>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</si>
  <si>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</si>
  <si>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</si>
  <si>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</si>
  <si>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</si>
  <si>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</si>
  <si>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</si>
  <si>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</si>
  <si>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</si>
  <si>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</si>
  <si>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</si>
  <si>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</si>
  <si>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</si>
  <si>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</si>
  <si>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</si>
  <si>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</si>
  <si>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</si>
  <si>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</si>
  <si>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</si>
  <si>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</si>
  <si>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</si>
  <si>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</si>
  <si>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</si>
  <si>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</si>
  <si>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</si>
  <si>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</si>
  <si>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</si>
  <si>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</si>
  <si>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</si>
  <si>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</si>
  <si>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</si>
  <si>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</si>
  <si>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</si>
  <si>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</si>
  <si>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</si>
  <si>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</si>
  <si>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</si>
  <si>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</si>
  <si>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</si>
  <si>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</si>
  <si>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</si>
  <si>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</si>
  <si>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</si>
  <si>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</si>
  <si>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</si>
  <si>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</si>
  <si>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</si>
  <si>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</si>
  <si>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</si>
  <si>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</si>
  <si>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</si>
  <si>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</si>
  <si>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</si>
  <si>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</si>
  <si>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</si>
  <si>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</si>
  <si>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</si>
  <si>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</si>
  <si>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</si>
  <si>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</si>
  <si>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</si>
  <si>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</si>
  <si>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</si>
  <si>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</si>
  <si>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</si>
  <si>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</si>
  <si>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</si>
  <si>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</si>
  <si>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</si>
  <si>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</si>
  <si>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</si>
  <si>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</si>
  <si>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</si>
  <si>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</si>
  <si>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</si>
  <si>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</si>
  <si>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</si>
  <si>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</si>
  <si>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</si>
  <si>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</si>
  <si>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</si>
  <si>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</si>
  <si>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</si>
  <si>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</si>
  <si>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</si>
  <si>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</si>
  <si>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</si>
  <si>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</si>
  <si>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</si>
  <si>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</si>
  <si>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</si>
  <si>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</si>
  <si>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</si>
  <si>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</si>
  <si>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</si>
  <si>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</si>
  <si>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</si>
  <si>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</si>
  <si>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</si>
  <si>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</si>
  <si>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</si>
  <si>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</si>
  <si>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</si>
  <si>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</si>
  <si>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</si>
  <si>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</si>
  <si>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</si>
  <si>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</si>
  <si>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</si>
  <si>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</si>
  <si>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</si>
  <si>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</si>
  <si>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</si>
  <si>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</si>
  <si>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</si>
  <si>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</si>
  <si>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</si>
  <si>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</si>
  <si>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</si>
  <si>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</si>
  <si>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</si>
  <si>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</si>
  <si>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</si>
  <si>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</si>
  <si>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</si>
  <si>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</si>
  <si>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</si>
  <si>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</si>
  <si>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</si>
  <si>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</si>
  <si>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</si>
  <si>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</si>
  <si>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</si>
  <si>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</si>
  <si>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</si>
  <si>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</si>
  <si>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</si>
  <si>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</si>
  <si>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</si>
  <si>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</si>
  <si>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</si>
  <si>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</si>
  <si>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</si>
  <si>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</si>
  <si>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</si>
  <si>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</si>
  <si>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</si>
  <si>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</si>
  <si>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</si>
  <si>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</si>
  <si>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</si>
  <si>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</si>
  <si>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</si>
  <si>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</si>
  <si>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</si>
  <si>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</si>
  <si>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</si>
  <si>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</si>
  <si>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</si>
  <si>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</si>
  <si>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</si>
  <si>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</si>
  <si>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</si>
  <si>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</si>
  <si>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</si>
  <si>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</si>
  <si>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</si>
  <si>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</si>
  <si>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</si>
  <si>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</si>
  <si>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</si>
  <si>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</si>
  <si>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</si>
  <si>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</si>
  <si>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</si>
  <si>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</si>
  <si>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</si>
  <si>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</si>
  <si>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</si>
  <si>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</si>
  <si>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</si>
  <si>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</si>
  <si>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</si>
  <si>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</si>
  <si>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</si>
  <si>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</si>
  <si>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</si>
  <si>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</si>
  <si>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</si>
  <si>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</si>
  <si>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</si>
  <si>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</si>
  <si>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</si>
  <si>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</si>
  <si>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</si>
  <si>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</si>
  <si>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</si>
  <si>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</si>
  <si>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</si>
  <si>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</si>
  <si>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</si>
  <si>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</si>
  <si>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</si>
  <si>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</si>
  <si>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</si>
  <si>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</si>
  <si>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</si>
  <si>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</si>
  <si>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</si>
  <si>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</si>
  <si>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</si>
  <si>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</si>
  <si>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</si>
  <si>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</si>
  <si>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</si>
  <si>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</si>
  <si>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</si>
  <si>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</si>
  <si>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</si>
  <si>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</si>
  <si>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</si>
  <si>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</si>
  <si>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</si>
  <si>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</si>
  <si>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</si>
  <si>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</si>
  <si>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</si>
  <si>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</si>
  <si>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</si>
  <si>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</si>
  <si>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</si>
  <si>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</si>
  <si>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</si>
  <si>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</si>
  <si>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</si>
  <si>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</si>
  <si>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</si>
  <si>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</si>
  <si>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</si>
  <si>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</si>
  <si>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</si>
  <si>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</si>
  <si>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</si>
  <si>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</si>
  <si>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</si>
  <si>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</si>
  <si>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</si>
  <si>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</si>
  <si>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</si>
  <si>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</si>
  <si>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</si>
  <si>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</si>
  <si>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</si>
  <si>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</si>
  <si>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</si>
  <si>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</si>
  <si>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</si>
  <si>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</si>
  <si>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</si>
  <si>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</si>
  <si>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</si>
  <si>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</si>
  <si>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</si>
  <si>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</si>
  <si>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</si>
  <si>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</si>
  <si>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</si>
  <si>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</si>
  <si>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</si>
  <si>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</si>
  <si>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</si>
  <si>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</si>
  <si>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</si>
  <si>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</si>
  <si>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</si>
  <si>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</si>
  <si>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</si>
  <si>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</si>
  <si>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</si>
  <si>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</si>
  <si>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</si>
  <si>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</si>
  <si>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</si>
  <si>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</si>
  <si>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</si>
  <si>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</si>
  <si>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</si>
  <si>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</si>
  <si>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</si>
  <si>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</si>
  <si>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</si>
  <si>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</si>
  <si>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</si>
  <si>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</si>
  <si>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</si>
  <si>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</si>
  <si>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</si>
  <si>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</si>
  <si>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</si>
  <si>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</si>
  <si>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</si>
  <si>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</si>
  <si>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</si>
  <si>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</si>
  <si>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</si>
  <si>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</si>
  <si>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</si>
  <si>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</si>
  <si>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</si>
  <si>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</si>
  <si>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</si>
  <si>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</si>
  <si>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</si>
  <si>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</si>
  <si>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</si>
  <si>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</si>
  <si>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</si>
  <si>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</si>
  <si>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</si>
  <si>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</si>
  <si>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</si>
  <si>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</si>
  <si>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</si>
  <si>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</si>
  <si>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</si>
  <si>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</si>
  <si>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</si>
  <si>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</si>
  <si>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</si>
  <si>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</si>
  <si>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</si>
  <si>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</si>
  <si>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</si>
  <si>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</si>
  <si>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</si>
  <si>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</si>
  <si>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</si>
  <si>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</si>
  <si>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</si>
  <si>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</si>
  <si>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</si>
  <si>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</si>
  <si>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</si>
  <si>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</si>
  <si>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</si>
  <si>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</si>
  <si>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</si>
  <si>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</si>
  <si>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</si>
  <si>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</si>
  <si>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</si>
  <si>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</si>
  <si>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</si>
  <si>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</si>
  <si>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</si>
  <si>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</si>
  <si>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</si>
  <si>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</si>
  <si>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</si>
  <si>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</si>
  <si>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</si>
  <si>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</si>
  <si>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</si>
  <si>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</si>
  <si>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</si>
  <si>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</si>
  <si>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</si>
  <si>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</si>
  <si>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</si>
  <si>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</si>
  <si>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</si>
  <si>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</si>
  <si>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</si>
  <si>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</si>
  <si>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</si>
  <si>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</si>
  <si>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</si>
  <si>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</si>
  <si>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</si>
  <si>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</si>
  <si>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</si>
  <si>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</si>
  <si>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</si>
  <si>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</si>
  <si>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</si>
  <si>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</si>
  <si>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</si>
  <si>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</si>
  <si>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</si>
  <si>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</si>
  <si>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</si>
  <si>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</si>
  <si>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</si>
  <si>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</si>
  <si>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</si>
  <si>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</si>
  <si>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</si>
  <si>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</si>
  <si>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</si>
  <si>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</si>
  <si>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</si>
  <si>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</si>
  <si>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</si>
  <si>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</si>
  <si>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</si>
  <si>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</si>
  <si>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</si>
  <si>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</si>
  <si>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</si>
  <si>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</si>
  <si>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</si>
  <si>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</si>
  <si>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</si>
  <si>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</si>
  <si>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</si>
  <si>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</si>
  <si>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</si>
  <si>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</si>
  <si>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</si>
  <si>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</si>
  <si>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</si>
  <si>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</si>
  <si>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</si>
  <si>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</si>
  <si>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</si>
  <si>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</si>
  <si>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</si>
  <si>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</si>
  <si>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</si>
  <si>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</si>
  <si>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</si>
  <si>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</si>
  <si>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</si>
  <si>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</si>
  <si>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</si>
  <si>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</si>
  <si>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</si>
  <si>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</si>
  <si>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</si>
  <si>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</si>
  <si>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</si>
  <si>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</si>
  <si>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</si>
  <si>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</si>
  <si>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</si>
  <si>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</si>
  <si>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</si>
  <si>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</si>
  <si>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</si>
  <si>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</si>
  <si>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</si>
  <si>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</si>
  <si>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</si>
  <si>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</si>
  <si>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</si>
  <si>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</si>
  <si>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</si>
  <si>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</si>
  <si>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</si>
  <si>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</si>
  <si>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</si>
  <si>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</si>
  <si>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</si>
  <si>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</si>
  <si>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</si>
  <si>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</si>
  <si>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</si>
  <si>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</si>
  <si>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</si>
  <si>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</si>
  <si>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</si>
  <si>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</si>
  <si>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</si>
  <si>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</si>
  <si>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</si>
  <si>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</si>
  <si>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</si>
  <si>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</si>
  <si>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</si>
  <si>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</si>
  <si>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</si>
  <si>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</si>
  <si>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</si>
  <si>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</si>
  <si>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</si>
  <si>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</si>
  <si>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</si>
  <si>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</si>
  <si>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</si>
  <si>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</si>
  <si>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</si>
  <si>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</si>
  <si>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</si>
  <si>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</si>
  <si>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</si>
  <si>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</si>
  <si>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</si>
  <si>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</si>
  <si>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</si>
  <si>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</si>
  <si>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</si>
  <si>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</si>
  <si>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</si>
  <si>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</si>
  <si>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</si>
  <si>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</si>
  <si>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</si>
  <si>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</si>
  <si>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</si>
  <si>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</si>
  <si>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</si>
  <si>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</si>
  <si>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</si>
  <si>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</si>
  <si>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</si>
  <si>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</si>
  <si>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</si>
  <si>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</si>
  <si>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</si>
  <si>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</si>
  <si>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</si>
  <si>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</si>
  <si>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</si>
  <si>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</si>
  <si>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</si>
  <si>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</si>
  <si>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</si>
  <si>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</si>
  <si>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</si>
  <si>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</si>
  <si>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</si>
  <si>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</si>
  <si>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</si>
  <si>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</si>
  <si>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</si>
  <si>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</si>
  <si>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</si>
  <si>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</si>
  <si>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</si>
  <si>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</si>
  <si>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</si>
  <si>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</si>
  <si>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</si>
  <si>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</si>
  <si>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</si>
  <si>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</si>
  <si>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</si>
  <si>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</si>
  <si>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</si>
  <si>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</si>
  <si>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</si>
  <si>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</si>
  <si>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</si>
  <si>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</si>
  <si>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</si>
  <si>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</si>
  <si>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</si>
  <si>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</si>
  <si>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</si>
  <si>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</si>
  <si>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</si>
  <si>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</si>
  <si>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</si>
  <si>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</si>
  <si>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</si>
  <si>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</si>
  <si>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</si>
  <si>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</si>
  <si>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</si>
  <si>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</si>
  <si>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</si>
  <si>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</si>
  <si>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</si>
  <si>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</si>
  <si>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</si>
  <si>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</si>
  <si>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</si>
  <si>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</si>
  <si>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</si>
  <si>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</si>
  <si>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</si>
  <si>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</si>
  <si>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</si>
  <si>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</si>
  <si>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</si>
  <si>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</si>
  <si>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</si>
  <si>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</si>
  <si>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</si>
  <si>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</si>
  <si>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</si>
  <si>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</si>
  <si>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</si>
  <si>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</si>
  <si>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</si>
  <si>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</si>
  <si>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</si>
  <si>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</si>
  <si>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</si>
  <si>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</si>
  <si>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</si>
  <si>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</si>
  <si>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</si>
  <si>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</si>
  <si>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</si>
  <si>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</si>
  <si>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</si>
  <si>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</si>
  <si>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</si>
  <si>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</si>
  <si>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</si>
  <si>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</si>
  <si>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</si>
  <si>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</si>
  <si>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</si>
  <si>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</si>
  <si>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</si>
  <si>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</si>
  <si>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</si>
  <si>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</si>
  <si>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</si>
  <si>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</si>
  <si>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</si>
  <si>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</si>
  <si>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</si>
  <si>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</si>
  <si>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</si>
  <si>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</si>
  <si>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</si>
  <si>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</si>
  <si>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</si>
  <si>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</si>
  <si>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</si>
  <si>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</si>
  <si>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</si>
  <si>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</si>
  <si>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</si>
  <si>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</si>
  <si>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</si>
  <si>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</si>
  <si>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</si>
  <si>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</si>
  <si>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</si>
  <si>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</si>
  <si>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</si>
  <si>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</si>
  <si>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</si>
  <si>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</si>
  <si>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</si>
  <si>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</si>
  <si>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</si>
  <si>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</si>
  <si>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</si>
  <si>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</si>
  <si>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</si>
  <si>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</si>
  <si>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</si>
  <si>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</si>
  <si>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</si>
  <si>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</si>
  <si>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</si>
  <si>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</si>
  <si>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</si>
  <si>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</si>
  <si>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</si>
  <si>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</si>
  <si>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</si>
  <si>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</si>
  <si>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</si>
  <si>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</si>
  <si>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</si>
  <si>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</si>
  <si>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</si>
  <si>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</si>
  <si>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</si>
  <si>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</si>
  <si>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</si>
  <si>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</si>
  <si>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</si>
  <si>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</si>
  <si>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</si>
  <si>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</si>
  <si>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</si>
  <si>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</si>
  <si>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</si>
  <si>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</si>
  <si>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</si>
  <si>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</si>
  <si>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</si>
  <si>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</si>
  <si>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</si>
  <si>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</si>
  <si>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</si>
  <si>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</si>
  <si>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</si>
  <si>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</si>
  <si>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</si>
  <si>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</si>
  <si>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</si>
  <si>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</si>
  <si>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</si>
  <si>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</si>
  <si>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</si>
  <si>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</si>
  <si>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</si>
  <si>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</si>
  <si>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</si>
  <si>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</si>
  <si>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</si>
  <si>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</si>
  <si>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</si>
  <si>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</si>
  <si>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</si>
  <si>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</si>
  <si>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</si>
  <si>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</si>
  <si>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</si>
  <si>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</si>
  <si>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</si>
  <si>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</si>
  <si>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</si>
  <si>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</si>
  <si>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</si>
  <si>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</si>
  <si>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</si>
  <si>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</si>
  <si>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</si>
  <si>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</si>
  <si>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</si>
  <si>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</si>
  <si>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</si>
  <si>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</si>
  <si>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</si>
  <si>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</si>
  <si>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</si>
  <si>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</si>
  <si>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</si>
  <si>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</si>
  <si>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</si>
  <si>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</si>
  <si>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</si>
  <si>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</si>
  <si>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</si>
  <si>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</si>
  <si>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</si>
  <si>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</si>
  <si>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</si>
  <si>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</si>
  <si>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</si>
  <si>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</si>
  <si>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</si>
  <si>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</si>
  <si>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</si>
  <si>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</si>
  <si>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</si>
  <si>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</si>
  <si>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</si>
  <si>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</si>
  <si>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</si>
  <si>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</si>
  <si>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</si>
  <si>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</si>
  <si>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</si>
  <si>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</si>
  <si>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</si>
  <si>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</si>
  <si>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</si>
  <si>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</si>
  <si>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</si>
  <si>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</si>
  <si>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</si>
  <si>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</si>
  <si>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</si>
  <si>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</si>
  <si>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</si>
  <si>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</si>
  <si>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</si>
  <si>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</si>
  <si>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</si>
  <si>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</si>
  <si>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</si>
  <si>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</si>
  <si>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</si>
  <si>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</si>
  <si>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</si>
  <si>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</si>
  <si>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</si>
  <si>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</si>
  <si>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</si>
  <si>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</si>
  <si>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</si>
  <si>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</si>
  <si>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</si>
  <si>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</si>
  <si>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</si>
  <si>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</si>
  <si>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</si>
  <si>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</si>
  <si>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</si>
  <si>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</si>
  <si>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</si>
  <si>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</si>
  <si>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</si>
  <si>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</si>
  <si>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</si>
  <si>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</si>
  <si>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</si>
  <si>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</si>
  <si>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</si>
  <si>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</si>
  <si>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</si>
  <si>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</si>
  <si>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</si>
  <si>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</si>
  <si>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</si>
  <si>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</si>
  <si>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</si>
  <si>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</si>
  <si>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</si>
  <si>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</si>
  <si>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</si>
  <si>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</si>
  <si>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</si>
  <si>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</si>
  <si>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</si>
  <si>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</si>
  <si>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</si>
  <si>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</si>
  <si>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</si>
  <si>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</si>
  <si>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</si>
  <si>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</si>
  <si>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</si>
  <si>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</si>
  <si>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</si>
  <si>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</si>
  <si>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</si>
  <si>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</si>
  <si>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</si>
  <si>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</si>
  <si>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</si>
  <si>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</si>
  <si>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</si>
  <si>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</si>
  <si>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</si>
  <si>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</si>
  <si>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</si>
  <si>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</si>
  <si>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</si>
  <si>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</si>
  <si>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</si>
  <si>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</si>
  <si>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</si>
  <si>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</si>
  <si>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</si>
  <si>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</si>
  <si>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</si>
  <si>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</si>
  <si>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</si>
  <si>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</si>
  <si>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</si>
  <si>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</si>
  <si>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</si>
  <si>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</si>
  <si>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</si>
  <si>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</si>
  <si>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</si>
  <si>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</si>
  <si>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</si>
  <si>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</si>
  <si>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</si>
  <si>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</si>
  <si>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</si>
  <si>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</si>
  <si>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</si>
  <si>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</si>
  <si>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</si>
  <si>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</si>
  <si>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</si>
  <si>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</si>
  <si>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</si>
  <si>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</si>
  <si>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</si>
  <si>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</si>
  <si>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</si>
  <si>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</si>
  <si>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</si>
  <si>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</si>
  <si>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</si>
  <si>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</si>
  <si>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</si>
  <si>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</si>
  <si>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</si>
  <si>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</si>
  <si>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</si>
  <si>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</si>
  <si>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</si>
  <si>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</si>
  <si>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</si>
  <si>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</si>
  <si>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</si>
  <si>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</si>
  <si>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</si>
  <si>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</si>
  <si>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</si>
  <si>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</si>
  <si>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</si>
  <si>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</si>
  <si>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</si>
  <si>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</si>
  <si>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</si>
  <si>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</si>
  <si>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</si>
  <si>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</si>
  <si>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</si>
  <si>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</si>
  <si>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</si>
  <si>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</si>
  <si>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</si>
  <si>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</si>
  <si>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</si>
  <si>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</si>
  <si>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</si>
  <si>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</si>
  <si>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</si>
  <si>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</si>
  <si>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</si>
  <si>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</si>
  <si>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</si>
  <si>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</si>
  <si>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</si>
  <si>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</si>
  <si>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</si>
  <si>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</si>
  <si>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</si>
  <si>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</si>
  <si>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</si>
  <si>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</si>
  <si>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</si>
  <si>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</si>
  <si>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</si>
  <si>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</si>
  <si>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</si>
  <si>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</si>
  <si>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</si>
  <si>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</si>
  <si>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</si>
  <si>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</si>
  <si>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</si>
  <si>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</si>
  <si>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</si>
  <si>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</si>
  <si>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</si>
  <si>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</si>
  <si>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</si>
  <si>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</si>
  <si>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</si>
  <si>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</si>
  <si>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</si>
  <si>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</si>
  <si>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</si>
  <si>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</si>
  <si>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</si>
  <si>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</si>
  <si>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</si>
  <si>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</si>
  <si>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</si>
  <si>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</si>
  <si>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</si>
  <si>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</si>
  <si>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</si>
  <si>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</si>
  <si>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</si>
  <si>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</si>
  <si>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</si>
  <si>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</si>
  <si>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</si>
  <si>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</si>
  <si>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</si>
  <si>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</si>
  <si>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</si>
  <si>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</si>
  <si>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</si>
  <si>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</si>
  <si>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</si>
  <si>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</si>
  <si>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</si>
  <si>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</si>
  <si>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</si>
  <si>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</si>
  <si>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</si>
  <si>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</si>
  <si>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</si>
  <si>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</si>
  <si>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</si>
  <si>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</si>
  <si>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</si>
  <si>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</si>
  <si>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</si>
  <si>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</si>
  <si>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</si>
  <si>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</si>
  <si>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</si>
  <si>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</si>
  <si>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</si>
  <si>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</si>
  <si>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</si>
  <si>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</si>
  <si>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</si>
  <si>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</si>
  <si>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</si>
  <si>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</si>
  <si>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</si>
  <si>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</si>
  <si>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</si>
  <si>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</si>
  <si>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</si>
  <si>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</si>
  <si>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</si>
  <si>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</si>
  <si>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</si>
  <si>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</si>
  <si>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</si>
  <si>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</si>
  <si>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</si>
  <si>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</si>
  <si>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</si>
  <si>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</si>
  <si>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</si>
  <si>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</si>
  <si>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</si>
  <si>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</si>
  <si>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</si>
  <si>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</si>
  <si>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</si>
  <si>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</si>
  <si>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</si>
  <si>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</si>
  <si>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</si>
  <si>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</si>
  <si>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</si>
  <si>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</si>
  <si>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</si>
  <si>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</si>
  <si>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</si>
  <si>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</si>
  <si>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</si>
  <si>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</si>
  <si>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</si>
  <si>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</si>
  <si>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</si>
  <si>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</si>
  <si>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</si>
  <si>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</si>
  <si>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</si>
  <si>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</si>
  <si>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</si>
  <si>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</si>
  <si>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</si>
  <si>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</si>
  <si>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</si>
  <si>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</si>
  <si>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</si>
  <si>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</si>
  <si>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</si>
  <si>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</si>
  <si>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</si>
  <si>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</si>
  <si>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</si>
  <si>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</si>
  <si>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</si>
  <si>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</si>
  <si>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</si>
  <si>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</si>
  <si>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</si>
  <si>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</si>
  <si>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</si>
  <si>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</si>
  <si>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</si>
  <si>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</si>
  <si>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</si>
  <si>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</si>
  <si>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</si>
  <si>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</si>
  <si>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</si>
  <si>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</si>
  <si>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</si>
  <si>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</si>
  <si>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</si>
  <si>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</si>
  <si>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</si>
  <si>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</si>
  <si>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</si>
  <si>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</si>
  <si>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</si>
  <si>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</si>
  <si>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</si>
  <si>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</si>
  <si>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</si>
  <si>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</si>
  <si>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</si>
  <si>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</si>
  <si>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</si>
  <si>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</si>
  <si>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</si>
  <si>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</si>
  <si>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</si>
  <si>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</si>
  <si>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</si>
  <si>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</si>
  <si>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</si>
  <si>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</si>
  <si>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</si>
  <si>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</si>
  <si>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</si>
  <si>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</si>
  <si>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</si>
  <si>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</si>
  <si>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</si>
  <si>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</si>
  <si>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</si>
  <si>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</si>
  <si>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</si>
  <si>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</si>
  <si>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</si>
  <si>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</si>
  <si>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</si>
  <si>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</si>
  <si>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</si>
  <si>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</si>
  <si>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</si>
  <si>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</si>
  <si>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</si>
  <si>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</si>
  <si>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</si>
  <si>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</si>
  <si>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</si>
  <si>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</si>
  <si>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</si>
  <si>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</si>
  <si>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</si>
  <si>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</si>
  <si>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</si>
  <si>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</si>
  <si>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</si>
  <si>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</si>
  <si>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</si>
  <si>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</si>
  <si>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</si>
  <si>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</si>
  <si>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</si>
  <si>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</si>
  <si>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</si>
  <si>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</si>
  <si>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</si>
  <si>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</si>
  <si>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</si>
  <si>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</si>
  <si>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</si>
  <si>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</si>
  <si>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</si>
  <si>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</si>
  <si>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</si>
  <si>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</si>
  <si>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</si>
  <si>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</si>
  <si>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</si>
  <si>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</si>
  <si>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</si>
  <si>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</si>
  <si>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</si>
  <si>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</si>
  <si>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</si>
  <si>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</si>
  <si>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</si>
  <si>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</si>
  <si>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</si>
  <si>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</si>
  <si>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</si>
  <si>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</si>
  <si>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</si>
  <si>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</si>
  <si>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</si>
  <si>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</si>
  <si>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</si>
  <si>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</si>
  <si>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</si>
  <si>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</si>
  <si>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</si>
  <si>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</si>
  <si>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</si>
  <si>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</si>
  <si>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</si>
  <si>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</si>
  <si>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</si>
  <si>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</si>
  <si>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</si>
  <si>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</si>
  <si>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</si>
  <si>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</si>
  <si>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</si>
  <si>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</si>
  <si>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</si>
  <si>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</si>
  <si>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</si>
  <si>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</si>
  <si>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</si>
  <si>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</si>
  <si>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</si>
  <si>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</si>
  <si>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</si>
  <si>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</si>
  <si>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</si>
  <si>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</si>
  <si>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</si>
  <si>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</si>
  <si>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</si>
  <si>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</si>
  <si>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</si>
  <si>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</si>
  <si>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</si>
  <si>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</si>
  <si>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</si>
  <si>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</si>
  <si>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</si>
  <si>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</si>
  <si>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</si>
  <si>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</si>
  <si>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</si>
  <si>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</si>
  <si>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</si>
  <si>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</si>
  <si>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</si>
  <si>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</si>
  <si>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</si>
  <si>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</si>
  <si>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</si>
  <si>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</si>
  <si>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</si>
  <si>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</si>
  <si>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</si>
  <si>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</si>
  <si>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</si>
  <si>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</si>
  <si>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</si>
  <si>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</si>
  <si>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</si>
  <si>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</si>
  <si>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</si>
  <si>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</si>
  <si>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</si>
  <si>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</si>
  <si>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</si>
  <si>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</si>
  <si>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</si>
  <si>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</si>
  <si>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</si>
  <si>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</si>
  <si>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</si>
  <si>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</si>
  <si>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</si>
  <si>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</si>
  <si>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</si>
  <si>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</si>
  <si>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</si>
  <si>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</si>
  <si>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</si>
  <si>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</si>
  <si>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</si>
  <si>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</si>
  <si>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</si>
  <si>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</si>
  <si>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</si>
  <si>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</si>
  <si>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</si>
  <si>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</si>
  <si>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</si>
  <si>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</si>
  <si>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</si>
  <si>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</si>
  <si>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</si>
  <si>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</si>
  <si>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</si>
  <si>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</si>
  <si>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</si>
  <si>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</si>
  <si>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</si>
  <si>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</si>
  <si>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</si>
  <si>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</si>
  <si>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</si>
  <si>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</si>
  <si>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</si>
  <si>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</si>
  <si>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</si>
  <si>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</si>
  <si>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</si>
  <si>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</si>
  <si>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</si>
  <si>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</si>
  <si>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</si>
  <si>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</si>
  <si>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</si>
  <si>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</si>
  <si>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</si>
  <si>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</si>
  <si>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</si>
  <si>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</si>
  <si>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</si>
  <si>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</si>
  <si>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</si>
  <si>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</si>
  <si>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</si>
  <si>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</si>
  <si>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</si>
  <si>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</si>
  <si>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</si>
  <si>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</si>
  <si>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</si>
  <si>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</si>
  <si>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</si>
  <si>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</si>
  <si>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</si>
  <si>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</si>
  <si>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</si>
  <si>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</si>
  <si>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</si>
  <si>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</si>
  <si>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</si>
  <si>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</si>
  <si>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</si>
  <si>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</si>
  <si>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</si>
  <si>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</si>
  <si>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</si>
  <si>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</si>
  <si>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</si>
  <si>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</si>
  <si>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</si>
  <si>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</si>
  <si>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</si>
  <si>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</si>
  <si>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</si>
  <si>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</si>
  <si>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</si>
  <si>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</si>
  <si>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</si>
  <si>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</si>
  <si>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</si>
  <si>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</si>
  <si>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</si>
  <si>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</si>
  <si>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</si>
  <si>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</si>
  <si>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</si>
  <si>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</si>
  <si>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</si>
  <si>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</si>
  <si>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</si>
  <si>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</si>
  <si>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</si>
  <si>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</si>
  <si>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</si>
  <si>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</si>
  <si>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</si>
  <si>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</si>
  <si>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</si>
  <si>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</si>
  <si>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</si>
  <si>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</si>
  <si>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</si>
  <si>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</si>
  <si>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</si>
  <si>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</si>
  <si>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</si>
  <si>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</si>
  <si>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</si>
  <si>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</si>
  <si>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</si>
  <si>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</si>
  <si>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</si>
  <si>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</si>
  <si>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</si>
  <si>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</si>
  <si>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</si>
  <si>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</si>
  <si>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</si>
  <si>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</si>
  <si>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</si>
  <si>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</si>
  <si>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</si>
  <si>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</si>
  <si>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</si>
  <si>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</si>
  <si>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</si>
  <si>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</si>
  <si>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</si>
  <si>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</si>
  <si>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</si>
  <si>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</si>
  <si>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</si>
  <si>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</si>
  <si>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</si>
  <si>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</si>
  <si>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</si>
  <si>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</si>
  <si>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</si>
  <si>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</si>
  <si>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</si>
  <si>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</si>
  <si>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</si>
  <si>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</si>
  <si>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</si>
  <si>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</si>
  <si>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</si>
  <si>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</si>
  <si>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</si>
  <si>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</si>
  <si>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</si>
  <si>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</si>
  <si>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</si>
  <si>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</si>
  <si>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</si>
  <si>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</si>
  <si>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</si>
  <si>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</si>
  <si>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</si>
  <si>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</si>
  <si>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</si>
  <si>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</si>
  <si>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</si>
  <si>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</si>
  <si>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</si>
  <si>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</si>
  <si>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</si>
  <si>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</si>
  <si>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</si>
  <si>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</si>
  <si>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</si>
  <si>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</si>
  <si>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</si>
  <si>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</si>
  <si>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</si>
  <si>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</si>
  <si>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</si>
  <si>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</si>
  <si>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</si>
  <si>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</si>
  <si>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</si>
  <si>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</si>
  <si>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</si>
  <si>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</si>
  <si>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</si>
  <si>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</si>
  <si>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</si>
  <si>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</si>
  <si>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</si>
  <si>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</si>
  <si>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</si>
  <si>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</si>
  <si>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</si>
  <si>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</si>
  <si>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</si>
  <si>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</si>
  <si>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</si>
  <si>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</si>
  <si>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</si>
  <si>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</si>
  <si>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</si>
  <si>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</si>
  <si>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</si>
  <si>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</si>
  <si>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</si>
  <si>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</si>
  <si>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</si>
  <si>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</si>
  <si>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</si>
  <si>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</si>
  <si>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</si>
  <si>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</si>
  <si>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</si>
  <si>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</si>
  <si>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</si>
  <si>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</si>
  <si>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</si>
  <si>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</si>
  <si>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</si>
  <si>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</si>
  <si>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</si>
  <si>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</si>
  <si>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</si>
  <si>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</si>
  <si>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</si>
  <si>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</si>
  <si>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</si>
  <si>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</si>
  <si>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</si>
  <si>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</si>
  <si>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</si>
  <si>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</si>
  <si>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</si>
  <si>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</si>
  <si>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</si>
  <si>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</si>
  <si>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</si>
  <si>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</si>
  <si>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</si>
  <si>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</si>
  <si>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</si>
  <si>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</si>
  <si>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</si>
  <si>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</si>
  <si>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</si>
  <si>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</si>
  <si>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</si>
  <si>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</si>
  <si>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</si>
  <si>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</si>
  <si>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</si>
  <si>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</si>
  <si>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</si>
  <si>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</si>
  <si>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</si>
  <si>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</si>
  <si>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</si>
  <si>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</si>
  <si>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</si>
  <si>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</si>
  <si>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</si>
  <si>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</si>
  <si>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</si>
  <si>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</si>
  <si>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</si>
  <si>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</si>
  <si>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</si>
  <si>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</si>
  <si>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</si>
  <si>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</si>
  <si>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</si>
  <si>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</si>
  <si>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</si>
  <si>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</si>
  <si>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</si>
  <si>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</si>
  <si>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</si>
  <si>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</si>
  <si>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</si>
  <si>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</si>
  <si>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</si>
  <si>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</si>
  <si>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</si>
  <si>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</si>
  <si>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</si>
  <si>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</si>
  <si>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</si>
  <si>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</si>
  <si>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</si>
  <si>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</si>
  <si>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</si>
  <si>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</si>
  <si>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</si>
  <si>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</si>
  <si>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</si>
  <si>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</si>
  <si>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</si>
  <si>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</si>
  <si>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</si>
  <si>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</si>
  <si>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</si>
  <si>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</si>
  <si>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</si>
  <si>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</si>
  <si>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</si>
  <si>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</si>
  <si>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</si>
  <si>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</si>
  <si>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</si>
  <si>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</si>
  <si>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</si>
  <si>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</si>
  <si>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</si>
  <si>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</si>
  <si>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</si>
  <si>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</si>
  <si>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</si>
  <si>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</si>
  <si>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</si>
  <si>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</si>
  <si>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</si>
  <si>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</si>
  <si>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</si>
  <si>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</si>
  <si>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</si>
  <si>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</si>
  <si>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</si>
  <si>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</si>
  <si>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</si>
  <si>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</si>
  <si>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</si>
  <si>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</si>
  <si>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</si>
  <si>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</si>
  <si>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</si>
  <si>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</si>
  <si>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</si>
  <si>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</si>
  <si>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</si>
  <si>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</si>
  <si>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</si>
  <si>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</si>
  <si>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</si>
  <si>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</si>
  <si>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</si>
  <si>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</si>
  <si>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</si>
  <si>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</si>
  <si>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</si>
  <si>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</si>
  <si>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</si>
  <si>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</si>
  <si>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</si>
  <si>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</si>
  <si>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</si>
  <si>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</si>
  <si>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</si>
  <si>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</si>
  <si>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</si>
  <si>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</si>
  <si>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</si>
  <si>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</si>
  <si>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</si>
  <si>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</si>
  <si>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</si>
  <si>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</si>
  <si>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</si>
  <si>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</si>
  <si>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</si>
  <si>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</si>
  <si>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</si>
  <si>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</si>
  <si>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</si>
  <si>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</si>
  <si>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</si>
  <si>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</si>
  <si>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</si>
  <si>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</si>
  <si>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</si>
  <si>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</si>
  <si>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</si>
  <si>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</si>
  <si>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</si>
  <si>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</si>
  <si>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</si>
  <si>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</si>
  <si>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</si>
  <si>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</si>
  <si>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</si>
  <si>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</si>
  <si>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</si>
  <si>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</si>
  <si>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</si>
  <si>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</si>
  <si>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</si>
  <si>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</si>
  <si>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</si>
  <si>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</si>
  <si>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</si>
  <si>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</si>
  <si>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</si>
  <si>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</si>
  <si>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</si>
  <si>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</si>
  <si>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</si>
  <si>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</si>
  <si>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</si>
  <si>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</si>
  <si>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</si>
  <si>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</si>
  <si>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</si>
  <si>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</si>
  <si>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</si>
  <si>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</si>
  <si>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</si>
  <si>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</si>
  <si>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</si>
  <si>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</si>
  <si>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</si>
  <si>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</si>
  <si>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</si>
  <si>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</si>
  <si>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</si>
  <si>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</si>
  <si>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</si>
  <si>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</si>
  <si>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</si>
  <si>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</si>
  <si>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</si>
  <si>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</si>
  <si>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</si>
  <si>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</si>
  <si>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</si>
  <si>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</si>
  <si>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</si>
  <si>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</si>
  <si>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</si>
  <si>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</si>
  <si>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</si>
  <si>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</si>
  <si>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</si>
  <si>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</si>
  <si>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</si>
  <si>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</si>
  <si>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</si>
  <si>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</si>
  <si>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</si>
  <si>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</si>
  <si>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</si>
  <si>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</si>
  <si>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</si>
  <si>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</si>
  <si>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</si>
  <si>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</si>
  <si>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</si>
  <si>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</si>
  <si>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</si>
  <si>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</si>
  <si>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</si>
  <si>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</si>
  <si>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</si>
  <si>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</si>
  <si>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</si>
  <si>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</si>
  <si>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</si>
  <si>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</si>
  <si>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</si>
  <si>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</si>
  <si>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</si>
  <si>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</si>
  <si>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</si>
  <si>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</si>
  <si>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</si>
  <si>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</si>
  <si>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</si>
  <si>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</si>
  <si>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</si>
  <si>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</si>
  <si>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</si>
  <si>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</si>
  <si>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</si>
  <si>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</si>
  <si>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</si>
  <si>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</si>
  <si>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</si>
  <si>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</si>
  <si>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</si>
  <si>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</si>
  <si>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</si>
  <si>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</si>
  <si>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</si>
  <si>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</si>
  <si>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</si>
  <si>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</si>
  <si>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</si>
  <si>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</si>
  <si>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</si>
  <si>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</si>
  <si>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</si>
  <si>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</si>
  <si>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</si>
  <si>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</si>
  <si>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</si>
  <si>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</si>
  <si>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</si>
  <si>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</si>
  <si>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</si>
  <si>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</si>
  <si>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</si>
  <si>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</si>
  <si>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</si>
  <si>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</si>
  <si>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</si>
  <si>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</si>
  <si>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</si>
  <si>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</si>
  <si>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</si>
  <si>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</si>
  <si>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</si>
  <si>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</si>
  <si>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</si>
  <si>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</si>
  <si>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</si>
  <si>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</si>
  <si>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</si>
  <si>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</si>
  <si>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</si>
  <si>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</si>
  <si>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</si>
  <si>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</si>
  <si>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</si>
  <si>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</si>
  <si>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</si>
  <si>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</si>
  <si>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</si>
  <si>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</si>
  <si>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</si>
  <si>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</si>
  <si>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</si>
  <si>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</si>
  <si>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</si>
  <si>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</si>
  <si>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</si>
  <si>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</si>
  <si>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</si>
  <si>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</si>
  <si>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</si>
  <si>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</si>
  <si>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</si>
  <si>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</si>
  <si>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</si>
  <si>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</si>
  <si>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</si>
  <si>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</si>
  <si>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</si>
  <si>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</si>
  <si>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</si>
  <si>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</si>
  <si>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</si>
  <si>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</si>
  <si>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</si>
  <si>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</si>
  <si>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</si>
  <si>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</si>
  <si>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</si>
  <si>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</si>
  <si>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</si>
  <si>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</si>
  <si>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</si>
  <si>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</si>
  <si>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</si>
  <si>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</si>
  <si>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</si>
  <si>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</si>
  <si>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</si>
  <si>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</si>
  <si>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</si>
  <si>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</si>
  <si>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</si>
  <si>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</si>
  <si>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</si>
  <si>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</si>
  <si>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</si>
  <si>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</si>
  <si>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</si>
  <si>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</si>
  <si>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</si>
  <si>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</si>
  <si>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</si>
  <si>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</si>
  <si>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</si>
  <si>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</si>
  <si>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</si>
  <si>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</si>
  <si>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</si>
  <si>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</si>
  <si>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</si>
  <si>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</si>
  <si>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</si>
  <si>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</si>
  <si>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</si>
  <si>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</si>
  <si>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</si>
  <si>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</si>
  <si>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</si>
  <si>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</si>
  <si>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</si>
  <si>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</si>
  <si>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</si>
  <si>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</si>
  <si>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</si>
  <si>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</si>
  <si>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</si>
  <si>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</si>
  <si>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</si>
  <si>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</si>
  <si>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</si>
  <si>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</si>
  <si>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</si>
  <si>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</si>
  <si>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</si>
  <si>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</si>
  <si>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</si>
  <si>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</si>
  <si>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</si>
  <si>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</si>
  <si>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</si>
  <si>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</si>
  <si>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</si>
  <si>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</si>
  <si>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</si>
  <si>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</si>
  <si>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</si>
  <si>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</si>
  <si>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</si>
  <si>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</si>
  <si>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</si>
  <si>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</si>
  <si>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</si>
  <si>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</si>
  <si>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</si>
  <si>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</si>
  <si>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</si>
  <si>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</si>
  <si>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</si>
  <si>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</si>
  <si>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</si>
  <si>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</si>
  <si>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</si>
  <si>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</si>
  <si>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</si>
  <si>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</si>
  <si>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</si>
  <si>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</si>
  <si>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</si>
  <si>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</si>
  <si>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</si>
  <si>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</si>
  <si>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</si>
  <si>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</si>
  <si>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</si>
  <si>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</si>
  <si>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</si>
  <si>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</si>
  <si>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</si>
  <si>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</si>
  <si>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</si>
  <si>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</si>
  <si>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</si>
  <si>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</si>
  <si>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</si>
  <si>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</si>
  <si>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</si>
  <si>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</si>
  <si>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</si>
  <si>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</si>
  <si>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</si>
  <si>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</si>
  <si>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</si>
  <si>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</si>
  <si>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</si>
  <si>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</si>
  <si>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</si>
  <si>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</si>
  <si>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</si>
  <si>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</si>
  <si>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</si>
  <si>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</si>
  <si>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</si>
  <si>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</si>
  <si>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</si>
  <si>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</si>
  <si>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</si>
  <si>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</si>
  <si>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</si>
  <si>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</si>
  <si>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</si>
  <si>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</si>
  <si>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</si>
  <si>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</si>
  <si>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</si>
  <si>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</si>
  <si>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</si>
  <si>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</si>
  <si>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</si>
  <si>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</si>
  <si>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</si>
  <si>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</si>
  <si>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</si>
  <si>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</si>
  <si>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</si>
  <si>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</si>
  <si>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</si>
  <si>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</si>
  <si>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</si>
  <si>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</si>
  <si>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</si>
  <si>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</si>
  <si>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</si>
  <si>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</si>
  <si>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</si>
  <si>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</si>
  <si>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</si>
  <si>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</si>
  <si>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</si>
  <si>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</si>
  <si>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</si>
  <si>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</si>
  <si>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</si>
  <si>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</si>
  <si>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</si>
  <si>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</si>
  <si>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</si>
  <si>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</si>
  <si>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</si>
  <si>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</si>
  <si>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</si>
  <si>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</si>
  <si>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</si>
  <si>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</si>
  <si>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</si>
  <si>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</si>
  <si>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</si>
  <si>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</si>
  <si>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</si>
  <si>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</si>
  <si>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</si>
  <si>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</si>
  <si>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</si>
  <si>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</si>
  <si>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</si>
  <si>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</si>
  <si>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</si>
  <si>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</si>
  <si>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</si>
  <si>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</si>
  <si>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</si>
  <si>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</si>
  <si>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</si>
  <si>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</si>
  <si>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</si>
  <si>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</si>
  <si>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</si>
  <si>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</si>
  <si>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</si>
  <si>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</si>
  <si>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</si>
  <si>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</si>
  <si>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</si>
  <si>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</si>
  <si>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</si>
  <si>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</si>
  <si>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</si>
  <si>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</si>
  <si>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</si>
  <si>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</si>
  <si>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</si>
  <si>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</si>
  <si>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</si>
  <si>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</si>
  <si>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</si>
  <si>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</si>
  <si>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</si>
  <si>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</si>
  <si>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</si>
  <si>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</si>
  <si>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</si>
  <si>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</si>
  <si>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</si>
  <si>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</si>
  <si>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</si>
  <si>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</si>
  <si>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</si>
  <si>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</si>
  <si>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</si>
  <si>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</si>
  <si>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</si>
  <si>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</si>
  <si>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</si>
  <si>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</si>
  <si>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</si>
  <si>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</si>
  <si>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</si>
  <si>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</si>
  <si>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</si>
  <si>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</si>
  <si>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</si>
  <si>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</si>
  <si>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</si>
  <si>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</si>
  <si>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</si>
  <si>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</si>
  <si>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</si>
  <si>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</si>
  <si>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</si>
  <si>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</si>
  <si>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</si>
  <si>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</si>
  <si>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</si>
  <si>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</si>
  <si>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</si>
  <si>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</si>
  <si>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</si>
  <si>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</si>
  <si>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</si>
  <si>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</si>
  <si>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</si>
  <si>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</si>
  <si>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</si>
  <si>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</si>
  <si>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</si>
  <si>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</si>
  <si>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</si>
  <si>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</si>
  <si>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</si>
  <si>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</si>
  <si>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</si>
  <si>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</si>
  <si>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</si>
  <si>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</si>
  <si>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</si>
  <si>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</si>
  <si>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</si>
  <si>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</si>
  <si>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</si>
  <si>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</si>
  <si>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</si>
  <si>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</si>
  <si>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</si>
  <si>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</si>
  <si>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</si>
  <si>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</si>
  <si>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</si>
  <si>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</si>
  <si>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</si>
  <si>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</si>
  <si>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</si>
  <si>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</si>
  <si>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</si>
  <si>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</si>
  <si>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</si>
  <si>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</si>
  <si>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</si>
  <si>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</si>
  <si>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</si>
  <si>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</si>
  <si>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</si>
  <si>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</si>
  <si>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</si>
  <si>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</si>
  <si>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</si>
  <si>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</si>
  <si>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</si>
  <si>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</si>
  <si>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</si>
  <si>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</si>
  <si>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</si>
  <si>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</si>
  <si>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</si>
  <si>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</si>
  <si>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</si>
  <si>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</si>
  <si>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</si>
  <si>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</si>
  <si>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</si>
  <si>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</si>
  <si>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</si>
  <si>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</si>
  <si>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</si>
  <si>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</si>
  <si>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</si>
  <si>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</si>
  <si>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</si>
  <si>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</si>
  <si>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</si>
  <si>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</si>
  <si>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</si>
  <si>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</si>
  <si>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</si>
  <si>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</si>
  <si>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</si>
  <si>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</si>
  <si>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</si>
  <si>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</si>
  <si>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</si>
  <si>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</si>
  <si>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</si>
  <si>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</si>
  <si>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</si>
  <si>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</si>
  <si>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</si>
  <si>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</si>
  <si>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</si>
  <si>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</si>
  <si>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</si>
  <si>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</si>
  <si>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</si>
  <si>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</si>
  <si>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</si>
  <si>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</si>
  <si>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</si>
  <si>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</si>
  <si>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</si>
  <si>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</si>
  <si>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</si>
  <si>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</si>
  <si>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</si>
  <si>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</si>
  <si>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</si>
  <si>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</si>
  <si>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</si>
  <si>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</si>
  <si>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</si>
  <si>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</si>
  <si>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</si>
  <si>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</si>
  <si>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</si>
  <si>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</si>
  <si>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</si>
  <si>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</si>
  <si>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</si>
  <si>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</si>
  <si>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</si>
  <si>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</si>
  <si>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</si>
  <si>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</si>
  <si>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</si>
  <si>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</si>
  <si>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</si>
  <si>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</si>
  <si>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</si>
  <si>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</si>
  <si>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</si>
  <si>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</si>
  <si>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</si>
  <si>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</si>
  <si>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</si>
  <si>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</si>
  <si>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</si>
  <si>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</si>
  <si>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</si>
  <si>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</si>
  <si>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</si>
  <si>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</si>
  <si>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</si>
  <si>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</si>
  <si>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</si>
  <si>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</si>
  <si>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</si>
  <si>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</si>
  <si>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</si>
  <si>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</si>
  <si>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</si>
  <si>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</si>
  <si>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</si>
  <si>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</si>
  <si>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</si>
  <si>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</si>
  <si>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</si>
  <si>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</si>
  <si>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</si>
  <si>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</si>
  <si>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</si>
  <si>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</si>
  <si>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</si>
  <si>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</si>
  <si>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</si>
  <si>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</si>
  <si>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</si>
  <si>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</si>
  <si>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</si>
  <si>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</si>
  <si>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</si>
  <si>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</si>
  <si>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</si>
  <si>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</si>
  <si>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</si>
  <si>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</si>
  <si>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</si>
  <si>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</si>
  <si>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</si>
  <si>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</si>
  <si>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</si>
  <si>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</si>
  <si>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</si>
  <si>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</si>
  <si>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</si>
  <si>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</si>
  <si>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</si>
  <si>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</si>
  <si>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</si>
  <si>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</si>
  <si>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</si>
  <si>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</si>
  <si>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</si>
  <si>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</si>
  <si>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</si>
  <si>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</si>
  <si>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</si>
  <si>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</si>
  <si>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</si>
  <si>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</si>
  <si>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</si>
  <si>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</si>
  <si>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</si>
  <si>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</si>
  <si>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</si>
  <si>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</si>
  <si>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</si>
  <si>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</si>
  <si>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</si>
  <si>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</si>
  <si>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</si>
  <si>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</si>
  <si>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</si>
  <si>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</si>
  <si>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</si>
  <si>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</si>
  <si>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</si>
  <si>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</si>
  <si>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</si>
  <si>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</si>
  <si>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</si>
  <si>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</si>
  <si>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</si>
  <si>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</si>
  <si>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</si>
  <si>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</si>
  <si>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</si>
  <si>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</si>
  <si>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</si>
  <si>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</si>
  <si>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</si>
  <si>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</si>
  <si>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</si>
  <si>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</si>
  <si>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</si>
  <si>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</si>
  <si>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</si>
  <si>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</si>
  <si>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</si>
  <si>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</si>
  <si>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</si>
  <si>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</si>
  <si>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</si>
  <si>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</si>
  <si>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</si>
  <si>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</si>
  <si>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</si>
  <si>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</si>
  <si>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</si>
  <si>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</si>
  <si>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</si>
  <si>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</si>
  <si>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</si>
  <si>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</si>
  <si>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</si>
  <si>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</si>
  <si>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</si>
  <si>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</si>
  <si>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</si>
  <si>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</si>
  <si>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</si>
  <si>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</si>
  <si>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</si>
  <si>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</si>
  <si>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</si>
  <si>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</si>
  <si>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</si>
  <si>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</si>
  <si>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</si>
  <si>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</si>
  <si>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</si>
  <si>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</si>
  <si>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</si>
  <si>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</si>
  <si>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</si>
  <si>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</si>
  <si>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</si>
  <si>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</si>
  <si>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</si>
  <si>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</si>
  <si>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</si>
  <si>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</si>
  <si>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</si>
  <si>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</si>
  <si>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</si>
  <si>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</si>
  <si>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</si>
  <si>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</si>
  <si>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</si>
  <si>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</si>
  <si>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</si>
  <si>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</si>
  <si>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</si>
  <si>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</si>
  <si>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</si>
  <si>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</si>
  <si>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</si>
  <si>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</si>
  <si>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</si>
  <si>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</si>
  <si>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</si>
  <si>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</si>
  <si>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</si>
  <si>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</si>
  <si>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</si>
  <si>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</si>
  <si>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</si>
  <si>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</si>
  <si>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</si>
  <si>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</si>
  <si>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</si>
  <si>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</si>
  <si>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</si>
  <si>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</si>
  <si>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</si>
  <si>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</si>
  <si>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</si>
  <si>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</si>
  <si>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</si>
  <si>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</si>
  <si>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</si>
  <si>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</si>
  <si>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</si>
  <si>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</si>
  <si>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</si>
  <si>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</si>
  <si>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</si>
  <si>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</si>
  <si>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</si>
  <si>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</si>
  <si>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</si>
  <si>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</si>
  <si>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</si>
  <si>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</si>
  <si>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</si>
  <si>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</si>
  <si>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</si>
  <si>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</si>
  <si>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</si>
  <si>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</si>
  <si>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</si>
  <si>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</si>
  <si>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</si>
  <si>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</si>
  <si>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</si>
  <si>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</si>
  <si>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</si>
  <si>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</si>
  <si>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</si>
  <si>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</si>
  <si>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</si>
  <si>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</si>
  <si>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</si>
  <si>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</si>
  <si>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</si>
  <si>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</si>
  <si>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</si>
  <si>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</si>
  <si>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</si>
  <si>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</si>
  <si>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</si>
  <si>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</si>
  <si>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</si>
  <si>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</si>
  <si>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</si>
  <si>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</si>
  <si>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</si>
  <si>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</si>
  <si>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</si>
  <si>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</si>
  <si>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</si>
  <si>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</si>
  <si>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</si>
  <si>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</si>
  <si>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</si>
  <si>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</si>
  <si>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</si>
  <si>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</si>
  <si>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</si>
  <si>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</si>
  <si>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</si>
  <si>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</si>
  <si>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</si>
  <si>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</si>
  <si>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</si>
  <si>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</si>
  <si>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</si>
  <si>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</si>
  <si>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</si>
  <si>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</si>
  <si>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</si>
  <si>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</si>
  <si>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</si>
  <si>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</si>
  <si>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</si>
  <si>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</si>
  <si>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</si>
  <si>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</si>
  <si>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</si>
  <si>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</si>
  <si>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</si>
  <si>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</si>
  <si>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</si>
  <si>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</si>
  <si>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</si>
  <si>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</si>
  <si>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</si>
  <si>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</si>
  <si>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</si>
  <si>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</si>
  <si>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</si>
  <si>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</si>
  <si>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</si>
  <si>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</si>
  <si>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</si>
  <si>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</si>
  <si>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</si>
  <si>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</si>
  <si>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</si>
  <si>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</si>
  <si>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</si>
  <si>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</si>
  <si>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</si>
  <si>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</si>
  <si>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</si>
  <si>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</si>
  <si>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</si>
  <si>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</si>
  <si>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</si>
  <si>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</si>
  <si>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</si>
  <si>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</si>
  <si>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</si>
  <si>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</si>
  <si>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</si>
  <si>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</si>
  <si>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</si>
  <si>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</si>
  <si>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</si>
  <si>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</si>
  <si>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</si>
  <si>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</si>
  <si>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</si>
  <si>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</si>
  <si>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</si>
  <si>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</si>
  <si>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</si>
  <si>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</si>
  <si>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</si>
  <si>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</si>
  <si>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</si>
  <si>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</si>
  <si>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</si>
  <si>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</si>
  <si>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</si>
  <si>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</si>
  <si>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</si>
  <si>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</si>
  <si>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</si>
  <si>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</si>
  <si>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</si>
  <si>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</si>
  <si>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</si>
  <si>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</si>
  <si>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</si>
  <si>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</si>
  <si>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</si>
  <si>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</si>
  <si>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</si>
  <si>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</si>
  <si>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</si>
  <si>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</si>
  <si>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</si>
  <si>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</si>
  <si>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</si>
  <si>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</si>
  <si>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</si>
  <si>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</si>
  <si>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</si>
  <si>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</si>
  <si>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</si>
  <si>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</si>
  <si>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</si>
  <si>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</si>
  <si>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</si>
  <si>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</si>
  <si>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</si>
  <si>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</si>
  <si>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</si>
  <si>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</si>
  <si>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</si>
  <si>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</si>
  <si>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</si>
  <si>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</si>
  <si>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</si>
  <si>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</si>
  <si>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</si>
  <si>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</si>
  <si>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</si>
  <si>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</si>
  <si>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</si>
  <si>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</si>
  <si>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</si>
  <si>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</si>
  <si>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</si>
  <si>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</si>
  <si>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</si>
  <si>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</si>
  <si>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</si>
  <si>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</si>
  <si>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</si>
  <si>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</si>
  <si>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</si>
  <si>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</si>
  <si>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</si>
  <si>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</si>
  <si>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</si>
  <si>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</si>
  <si>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</si>
  <si>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</si>
  <si>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</si>
  <si>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</si>
  <si>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</si>
  <si>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</si>
  <si>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</si>
  <si>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</si>
  <si>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</si>
  <si>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</si>
  <si>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</si>
  <si>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</si>
  <si>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</si>
  <si>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</si>
  <si>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</si>
  <si>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</si>
  <si>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</si>
  <si>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</si>
  <si>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</si>
  <si>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</si>
  <si>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</si>
  <si>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</si>
  <si>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</si>
  <si>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</si>
  <si>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</si>
  <si>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</si>
  <si>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</si>
  <si>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</si>
  <si>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</si>
  <si>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</si>
  <si>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</si>
  <si>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</si>
  <si>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</si>
  <si>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</si>
  <si>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</si>
  <si>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</si>
  <si>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</si>
  <si>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</si>
  <si>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</si>
  <si>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</si>
  <si>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</si>
  <si>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</si>
  <si>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</si>
  <si>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</si>
  <si>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</si>
  <si>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</si>
  <si>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</si>
  <si>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</si>
  <si>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</si>
  <si>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</si>
  <si>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</si>
  <si>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</si>
  <si>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</si>
  <si>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</si>
  <si>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</si>
  <si>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</si>
  <si>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</si>
  <si>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</si>
  <si>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</si>
  <si>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</si>
  <si>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</si>
  <si>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</si>
  <si>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</si>
  <si>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</si>
  <si>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</si>
  <si>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</si>
  <si>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</si>
  <si>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</si>
  <si>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</si>
  <si>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</si>
  <si>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</si>
  <si>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</si>
  <si>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</si>
  <si>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</si>
  <si>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</si>
  <si>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</si>
  <si>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</si>
  <si>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</si>
  <si>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</si>
  <si>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</si>
  <si>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</si>
  <si>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</si>
  <si>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</si>
  <si>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</si>
  <si>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</si>
  <si>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</si>
  <si>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</si>
  <si>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</si>
  <si>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</si>
  <si>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</si>
  <si>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</si>
  <si>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</si>
  <si>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</si>
  <si>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</si>
  <si>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</si>
  <si>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</si>
  <si>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</si>
  <si>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</si>
  <si>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</si>
  <si>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</si>
  <si>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</si>
  <si>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</si>
  <si>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</si>
  <si>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</si>
  <si>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</si>
  <si>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</si>
  <si>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</si>
  <si>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</si>
  <si>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</si>
  <si>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</si>
  <si>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</si>
  <si>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</si>
  <si>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</si>
  <si>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</si>
  <si>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</si>
  <si>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</si>
  <si>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</si>
  <si>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</si>
  <si>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</si>
  <si>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</si>
  <si>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</si>
  <si>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</si>
  <si>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</si>
  <si>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</si>
  <si>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</si>
  <si>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</si>
  <si>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</si>
  <si>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</si>
  <si>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</si>
  <si>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</si>
  <si>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</si>
  <si>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</si>
  <si>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</si>
  <si>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</si>
  <si>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</si>
  <si>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</si>
  <si>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</si>
  <si>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</si>
  <si>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</si>
  <si>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</si>
  <si>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</si>
  <si>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</si>
  <si>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</si>
  <si>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</si>
  <si>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</si>
  <si>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</si>
  <si>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</si>
  <si>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</si>
  <si>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</si>
  <si>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</si>
  <si>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</si>
  <si>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</si>
  <si>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</si>
  <si>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</si>
  <si>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</si>
  <si>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</si>
  <si>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</si>
  <si>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</si>
  <si>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</si>
  <si>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</si>
  <si>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</si>
  <si>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</si>
  <si>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</si>
  <si>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</si>
  <si>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</si>
  <si>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</si>
  <si>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</si>
  <si>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</si>
  <si>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</si>
  <si>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</si>
  <si>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</si>
  <si>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</si>
  <si>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</si>
  <si>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</si>
  <si>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</si>
  <si>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</si>
  <si>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</si>
  <si>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</si>
  <si>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</si>
  <si>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</si>
  <si>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</si>
  <si>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</si>
  <si>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</si>
  <si>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</si>
  <si>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</si>
  <si>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</si>
  <si>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</si>
  <si>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</si>
  <si>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</si>
  <si>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</si>
  <si>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</si>
  <si>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</si>
  <si>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</si>
  <si>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</si>
  <si>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</si>
  <si>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</si>
  <si>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</si>
  <si>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</si>
  <si>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</si>
  <si>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</si>
  <si>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</si>
  <si>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</si>
  <si>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</si>
  <si>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</si>
  <si>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</si>
  <si>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</si>
  <si>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</si>
  <si>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</si>
  <si>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</si>
  <si>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</si>
  <si>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</si>
  <si>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</si>
  <si>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</si>
  <si>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</si>
  <si>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</si>
  <si>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</si>
  <si>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</si>
  <si>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</si>
  <si>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</si>
  <si>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</si>
  <si>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</si>
  <si>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</si>
  <si>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</si>
  <si>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</si>
  <si>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</si>
  <si>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</si>
  <si>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</si>
  <si>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</si>
  <si>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</si>
  <si>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</si>
  <si>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</si>
  <si>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</si>
  <si>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</si>
  <si>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</si>
  <si>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</si>
  <si>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</si>
  <si>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</si>
  <si>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</si>
  <si>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</si>
  <si>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</si>
  <si>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</si>
  <si>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</si>
  <si>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</si>
  <si>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</si>
  <si>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</si>
  <si>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</si>
  <si>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</si>
  <si>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</si>
  <si>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</si>
  <si>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</si>
  <si>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</si>
  <si>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</si>
  <si>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</si>
  <si>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</si>
  <si>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</si>
  <si>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</si>
  <si>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</si>
  <si>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</si>
  <si>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</si>
  <si>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</si>
  <si>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</si>
  <si>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</si>
  <si>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</si>
  <si>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</si>
  <si>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</si>
  <si>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</si>
  <si>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</si>
  <si>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</si>
  <si>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</si>
  <si>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</si>
  <si>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</si>
  <si>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</si>
  <si>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</si>
  <si>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</si>
  <si>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</si>
  <si>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</si>
  <si>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</si>
  <si>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</si>
  <si>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</si>
  <si>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</si>
  <si>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</si>
  <si>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</si>
  <si>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</si>
  <si>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</si>
  <si>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</si>
  <si>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</si>
  <si>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</si>
  <si>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</si>
  <si>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</si>
  <si>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</si>
  <si>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</si>
  <si>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</si>
  <si>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</si>
  <si>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</si>
  <si>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</si>
  <si>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</si>
  <si>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</si>
  <si>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</si>
  <si>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</si>
  <si>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</si>
  <si>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</si>
  <si>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</si>
  <si>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</si>
  <si>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</si>
  <si>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</si>
  <si>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</si>
  <si>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</si>
  <si>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</si>
  <si>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</si>
  <si>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</si>
  <si>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</si>
  <si>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</si>
  <si>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</si>
  <si>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</si>
  <si>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</si>
  <si>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</si>
  <si>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</si>
  <si>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</si>
  <si>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</si>
  <si>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</si>
  <si>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</si>
  <si>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</si>
  <si>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</si>
  <si>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</si>
  <si>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</si>
  <si>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</si>
  <si>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</si>
  <si>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</si>
  <si>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</si>
  <si>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</si>
  <si>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</si>
  <si>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</si>
  <si>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</si>
  <si>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</si>
  <si>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</si>
  <si>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</si>
  <si>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</si>
  <si>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</si>
  <si>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</si>
  <si>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</si>
  <si>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</si>
  <si>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</si>
  <si>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</si>
  <si>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</si>
  <si>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</si>
  <si>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</si>
  <si>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</si>
  <si>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</si>
  <si>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</si>
  <si>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</si>
  <si>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</si>
  <si>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</si>
  <si>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</si>
  <si>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</si>
  <si>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</si>
  <si>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</si>
  <si>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</si>
  <si>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</si>
  <si>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</si>
  <si>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</si>
  <si>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</si>
  <si>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</si>
  <si>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</si>
  <si>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</si>
  <si>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</si>
  <si>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</si>
  <si>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</si>
  <si>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</si>
  <si>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</si>
  <si>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</si>
  <si>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</si>
  <si>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</si>
  <si>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</si>
  <si>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</si>
  <si>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</si>
  <si>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</si>
  <si>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</si>
  <si>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</si>
  <si>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</si>
  <si>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</si>
  <si>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</si>
  <si>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</si>
  <si>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</si>
  <si>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</si>
  <si>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</si>
  <si>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</si>
  <si>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</si>
  <si>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</si>
  <si>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</si>
  <si>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</si>
  <si>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</si>
  <si>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</si>
  <si>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</si>
  <si>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</si>
  <si>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</si>
  <si>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</si>
  <si>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</si>
  <si>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</si>
  <si>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</si>
  <si>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</si>
  <si>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</si>
  <si>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</si>
  <si>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</si>
  <si>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</si>
  <si>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</si>
  <si>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</si>
  <si>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</si>
  <si>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</si>
  <si>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</si>
  <si>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</si>
  <si>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</si>
  <si>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</si>
  <si>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</si>
  <si>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</si>
  <si>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</si>
  <si>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</si>
  <si>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</si>
  <si>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</si>
  <si>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</si>
  <si>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</si>
  <si>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</si>
  <si>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</si>
  <si>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</si>
  <si>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</si>
  <si>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</si>
  <si>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</si>
  <si>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</si>
  <si>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</si>
  <si>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</si>
  <si>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</si>
  <si>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</si>
  <si>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</si>
  <si>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</si>
  <si>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</si>
  <si>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</si>
  <si>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</si>
  <si>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</si>
  <si>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</si>
  <si>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</si>
  <si>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</si>
  <si>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</si>
  <si>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</si>
  <si>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</si>
  <si>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</si>
  <si>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</si>
  <si>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</si>
  <si>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</si>
  <si>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</si>
  <si>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</si>
  <si>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</si>
  <si>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</si>
  <si>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</si>
  <si>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</si>
  <si>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</si>
  <si>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</si>
  <si>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</si>
  <si>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</si>
  <si>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</si>
  <si>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</si>
  <si>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</si>
  <si>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</si>
  <si>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</si>
  <si>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</si>
  <si>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</si>
  <si>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</si>
  <si>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</si>
  <si>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</si>
  <si>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</si>
  <si>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</si>
  <si>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</si>
  <si>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</si>
  <si>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</si>
  <si>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</si>
  <si>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</si>
  <si>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</si>
  <si>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</si>
  <si>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</si>
  <si>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</si>
  <si>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</si>
  <si>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</si>
  <si>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</si>
  <si>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</si>
  <si>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</si>
  <si>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</si>
  <si>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</si>
  <si>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</si>
  <si>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</si>
  <si>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</si>
  <si>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</si>
  <si>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</si>
  <si>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</si>
  <si>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</si>
  <si>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</si>
  <si>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</si>
  <si>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</si>
  <si>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</si>
  <si>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</si>
  <si>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</si>
  <si>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</si>
  <si>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</si>
  <si>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</si>
  <si>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</si>
  <si>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</si>
  <si>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</si>
  <si>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</si>
  <si>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</si>
  <si>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</si>
  <si>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</si>
  <si>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</si>
  <si>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</si>
  <si>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</si>
  <si>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</si>
  <si>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</si>
  <si>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</si>
  <si>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</si>
  <si>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</si>
  <si>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</si>
  <si>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</si>
  <si>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</si>
  <si>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</si>
  <si>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</si>
  <si>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</si>
  <si>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</si>
  <si>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</si>
  <si>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</si>
  <si>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</si>
  <si>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</si>
  <si>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</si>
  <si>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</si>
  <si>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</si>
  <si>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</si>
  <si>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</si>
  <si>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</si>
  <si>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</si>
  <si>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</si>
  <si>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</si>
  <si>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</si>
  <si>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</si>
  <si>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</si>
  <si>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</si>
  <si>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</si>
  <si>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</si>
  <si>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</si>
  <si>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</si>
  <si>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</si>
  <si>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</si>
  <si>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</si>
  <si>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</si>
  <si>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</si>
  <si>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</si>
  <si>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</si>
  <si>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</si>
  <si>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</si>
  <si>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</si>
  <si>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</si>
  <si>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</si>
  <si>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</si>
  <si>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</si>
  <si>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</si>
  <si>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</si>
  <si>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</si>
  <si>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</si>
  <si>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</si>
  <si>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</si>
  <si>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</si>
  <si>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</si>
  <si>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</si>
  <si>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</si>
  <si>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</si>
  <si>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</si>
  <si>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</si>
  <si>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</si>
  <si>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</si>
  <si>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</si>
  <si>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</si>
  <si>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</si>
  <si>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</si>
  <si>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</si>
  <si>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</si>
  <si>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</si>
  <si>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</si>
  <si>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</si>
  <si>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</si>
  <si>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</si>
  <si>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</si>
  <si>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</si>
  <si>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</si>
  <si>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</si>
  <si>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</si>
  <si>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</si>
  <si>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</si>
  <si>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</si>
  <si>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</si>
  <si>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</si>
  <si>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</si>
  <si>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</si>
  <si>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</si>
  <si>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</si>
  <si>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</si>
  <si>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</si>
  <si>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</si>
  <si>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</si>
  <si>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</si>
  <si>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</si>
  <si>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</si>
  <si>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</si>
  <si>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</si>
  <si>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</si>
  <si>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</si>
  <si>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</si>
  <si>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</si>
  <si>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</si>
  <si>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</si>
  <si>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</si>
  <si>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</si>
  <si>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</si>
  <si>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</si>
  <si>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</si>
  <si>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</si>
  <si>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</si>
  <si>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</si>
  <si>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</si>
  <si>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</si>
  <si>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</si>
  <si>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</si>
  <si>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</si>
  <si>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</si>
  <si>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</si>
  <si>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</si>
  <si>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</si>
  <si>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</si>
  <si>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</si>
  <si>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</si>
  <si>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</si>
  <si>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</si>
  <si>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</si>
  <si>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</si>
  <si>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</si>
  <si>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</si>
  <si>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</si>
  <si>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</si>
  <si>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</si>
  <si>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</si>
  <si>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</si>
  <si>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</si>
  <si>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</si>
  <si>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</si>
  <si>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</si>
  <si>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</si>
  <si>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</si>
  <si>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</si>
  <si>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</si>
  <si>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</si>
  <si>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</si>
  <si>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</si>
  <si>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</si>
  <si>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</si>
  <si>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</si>
  <si>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</si>
  <si>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</si>
  <si>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</si>
  <si>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</si>
  <si>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</si>
  <si>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</si>
  <si>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</si>
  <si>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</si>
  <si>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</si>
  <si>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</si>
  <si>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</si>
  <si>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</si>
  <si>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</si>
  <si>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</si>
  <si>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</si>
  <si>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</si>
  <si>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</si>
  <si>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</si>
  <si>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</si>
  <si>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</si>
  <si>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</si>
  <si>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</si>
  <si>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</si>
  <si>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</si>
  <si>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</si>
  <si>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</si>
  <si>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</si>
  <si>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</si>
  <si>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</si>
  <si>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</si>
  <si>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</si>
  <si>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</si>
  <si>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</si>
  <si>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</si>
  <si>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</si>
  <si>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</si>
  <si>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</si>
  <si>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</si>
  <si>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</si>
  <si>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</si>
  <si>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</si>
  <si>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</si>
  <si>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</si>
  <si>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</si>
  <si>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</si>
  <si>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</si>
  <si>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</si>
  <si>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</si>
  <si>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</si>
  <si>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</si>
  <si>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</si>
  <si>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</si>
  <si>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</si>
  <si>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</si>
  <si>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</si>
  <si>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</si>
  <si>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</si>
  <si>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</si>
  <si>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</si>
  <si>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</si>
  <si>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</si>
  <si>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</si>
  <si>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</si>
  <si>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</si>
  <si>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</si>
  <si>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</si>
  <si>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</si>
  <si>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</si>
  <si>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</si>
  <si>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</si>
  <si>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</si>
  <si>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</si>
  <si>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</si>
  <si>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</si>
  <si>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</si>
  <si>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</si>
  <si>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</si>
  <si>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</si>
  <si>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</si>
  <si>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</si>
  <si>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</si>
  <si>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</si>
  <si>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</si>
  <si>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</si>
  <si>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</si>
  <si>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</si>
  <si>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</si>
  <si>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</si>
  <si>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</si>
  <si>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</si>
  <si>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</si>
  <si>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</si>
  <si>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</si>
  <si>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</si>
  <si>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</si>
  <si>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</si>
  <si>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</si>
  <si>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</si>
  <si>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</si>
  <si>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</si>
  <si>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</si>
  <si>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</si>
  <si>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</si>
  <si>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</si>
  <si>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</si>
  <si>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</si>
  <si>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</si>
  <si>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</si>
  <si>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</si>
  <si>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</si>
  <si>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</si>
  <si>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</si>
  <si>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</si>
  <si>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</si>
  <si>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</si>
  <si>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</si>
  <si>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</si>
  <si>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</si>
  <si>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</si>
  <si>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</si>
  <si>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</si>
  <si>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</si>
  <si>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</si>
  <si>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</si>
  <si>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</si>
  <si>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</si>
  <si>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</si>
  <si>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</si>
  <si>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</si>
  <si>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</si>
  <si>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</si>
  <si>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</si>
  <si>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</si>
  <si>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</si>
  <si>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</si>
  <si>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</si>
  <si>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</si>
  <si>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</si>
  <si>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</si>
  <si>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</si>
  <si>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</si>
  <si>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</si>
  <si>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</si>
  <si>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</si>
  <si>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</si>
  <si>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</si>
  <si>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</si>
  <si>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</si>
  <si>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</si>
  <si>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</si>
  <si>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</si>
  <si>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</si>
  <si>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</si>
  <si>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</si>
  <si>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</si>
  <si>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</si>
  <si>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</si>
  <si>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</si>
  <si>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</si>
  <si>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</si>
  <si>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</si>
  <si>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</si>
  <si>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</si>
  <si>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</si>
  <si>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</si>
  <si>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</si>
  <si>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</si>
  <si>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</si>
  <si>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</si>
  <si>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</si>
  <si>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</si>
  <si>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</si>
  <si>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</si>
  <si>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</si>
  <si>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</si>
  <si>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</si>
  <si>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</si>
  <si>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</si>
  <si>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</si>
  <si>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</si>
  <si>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</si>
  <si>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</si>
  <si>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</si>
  <si>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</si>
  <si>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</si>
  <si>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</si>
  <si>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</si>
  <si>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</si>
  <si>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</si>
  <si>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</si>
  <si>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</si>
  <si>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</si>
  <si>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</si>
  <si>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</si>
  <si>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</si>
  <si>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</si>
  <si>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</si>
  <si>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</si>
  <si>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</si>
  <si>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</si>
  <si>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</si>
  <si>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</si>
  <si>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</si>
  <si>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</si>
  <si>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</si>
  <si>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</si>
  <si>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</si>
  <si>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</si>
  <si>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</si>
  <si>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</si>
  <si>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</si>
  <si>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</si>
  <si>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</si>
  <si>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</si>
  <si>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</si>
  <si>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</si>
  <si>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</si>
  <si>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</si>
  <si>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</si>
  <si>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</si>
  <si>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</si>
  <si>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</si>
  <si>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</si>
  <si>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</si>
  <si>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</si>
  <si>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</si>
  <si>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</si>
  <si>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</si>
  <si>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</si>
  <si>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</si>
  <si>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</si>
  <si>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</si>
  <si>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</si>
  <si>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</si>
  <si>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</si>
  <si>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</si>
  <si>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</si>
  <si>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</si>
  <si>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</si>
  <si>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</si>
  <si>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</si>
  <si>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</si>
  <si>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</si>
  <si>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</si>
  <si>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</si>
  <si>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</si>
  <si>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</si>
  <si>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</si>
  <si>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</si>
  <si>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</si>
  <si>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</si>
  <si>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</si>
  <si>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</si>
  <si>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</si>
  <si>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</si>
  <si>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</si>
  <si>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</si>
  <si>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</si>
  <si>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</si>
  <si>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</si>
  <si>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</si>
  <si>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</si>
  <si>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</si>
  <si>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</si>
  <si>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</si>
  <si>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</si>
  <si>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</si>
  <si>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</si>
  <si>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</si>
  <si>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</si>
  <si>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</si>
  <si>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</si>
  <si>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</si>
  <si>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</si>
  <si>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</si>
  <si>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</si>
  <si>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</si>
  <si>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</si>
  <si>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</si>
  <si>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</si>
  <si>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</si>
  <si>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</si>
  <si>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</si>
  <si>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</si>
  <si>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</si>
  <si>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</si>
  <si>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</si>
  <si>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</si>
  <si>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</si>
  <si>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</si>
  <si>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</si>
  <si>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</si>
  <si>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</si>
  <si>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</si>
  <si>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</si>
  <si>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</si>
  <si>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</si>
  <si>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</si>
  <si>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</si>
  <si>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</si>
  <si>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</si>
  <si>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</si>
  <si>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</si>
  <si>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</si>
  <si>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</si>
  <si>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</si>
  <si>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</si>
  <si>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</si>
  <si>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</si>
  <si>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</si>
  <si>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</si>
  <si>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</si>
  <si>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</si>
  <si>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</si>
  <si>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</si>
  <si>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</si>
  <si>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</si>
  <si>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</si>
  <si>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</si>
  <si>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</si>
  <si>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</si>
  <si>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</si>
  <si>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</si>
  <si>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</si>
  <si>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</si>
  <si>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</si>
  <si>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</si>
  <si>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</si>
  <si>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</si>
  <si>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</si>
  <si>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</si>
  <si>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</si>
  <si>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</si>
  <si>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</si>
  <si>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</si>
  <si>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</si>
  <si>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</si>
  <si>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</si>
  <si>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</si>
  <si>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</si>
  <si>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</si>
  <si>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</si>
  <si>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</si>
  <si>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</si>
  <si>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</si>
  <si>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</si>
  <si>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</si>
  <si>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</si>
  <si>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</si>
  <si>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</si>
  <si>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</si>
  <si>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</si>
  <si>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</si>
  <si>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</si>
  <si>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</si>
  <si>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</si>
  <si>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</si>
  <si>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</si>
  <si>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</si>
  <si>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</si>
  <si>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</si>
  <si>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</si>
  <si>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</si>
  <si>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</si>
  <si>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</si>
  <si>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</si>
  <si>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</si>
  <si>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</si>
  <si>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</si>
  <si>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</si>
  <si>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</si>
  <si>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</si>
  <si>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</si>
  <si>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</si>
  <si>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</si>
  <si>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</si>
  <si>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</si>
  <si>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</si>
  <si>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</si>
  <si>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</si>
  <si>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</si>
  <si>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</si>
  <si>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</si>
  <si>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</si>
  <si>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</si>
  <si>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</si>
  <si>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</si>
  <si>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</si>
  <si>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</si>
  <si>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</si>
  <si>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</si>
  <si>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</si>
  <si>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</si>
  <si>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</si>
  <si>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</si>
  <si>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</si>
  <si>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</si>
  <si>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</si>
  <si>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</si>
  <si>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</si>
  <si>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</si>
  <si>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</si>
  <si>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</si>
  <si>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</si>
  <si>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</si>
  <si>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</si>
  <si>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</si>
  <si>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</si>
  <si>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</si>
  <si>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</si>
  <si>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</si>
  <si>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</si>
  <si>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</si>
  <si>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</si>
  <si>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</si>
  <si>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</si>
  <si>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</si>
  <si>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</si>
  <si>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</si>
  <si>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</si>
  <si>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</si>
  <si>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</si>
  <si>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</si>
  <si>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</si>
  <si>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</si>
  <si>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</si>
  <si>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</si>
  <si>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</si>
  <si>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</si>
  <si>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</si>
  <si>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</si>
  <si>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</si>
  <si>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</si>
  <si>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</si>
  <si>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</si>
  <si>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</si>
  <si>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</si>
  <si>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</si>
  <si>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</si>
  <si>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</si>
  <si>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</si>
  <si>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</si>
  <si>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</si>
  <si>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</si>
  <si>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</si>
  <si>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</si>
  <si>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</si>
  <si>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</si>
  <si>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</si>
  <si>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</si>
  <si>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</si>
  <si>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</si>
  <si>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</si>
  <si>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</si>
  <si>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</si>
  <si>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</si>
  <si>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</si>
  <si>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</si>
  <si>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</si>
  <si>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</si>
  <si>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</si>
  <si>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</si>
  <si>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</si>
  <si>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</si>
  <si>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</si>
  <si>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</si>
  <si>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</si>
  <si>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</si>
  <si>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</si>
  <si>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</si>
  <si>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</si>
  <si>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</si>
  <si>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</si>
  <si>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</si>
  <si>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</si>
  <si>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</si>
  <si>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</si>
  <si>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</si>
  <si>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</si>
  <si>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</si>
  <si>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</si>
  <si>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</si>
  <si>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</si>
  <si>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</si>
  <si>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</si>
  <si>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</si>
  <si>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</si>
  <si>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</si>
  <si>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</si>
  <si>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</si>
  <si>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</si>
  <si>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</si>
  <si>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</si>
  <si>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</si>
  <si>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</si>
  <si>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</si>
  <si>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</si>
  <si>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</si>
  <si>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</si>
  <si>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</si>
  <si>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</si>
  <si>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</si>
  <si>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</si>
  <si>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</si>
  <si>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</si>
  <si>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</si>
  <si>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</si>
  <si>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</si>
  <si>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</si>
  <si>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</si>
  <si>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</si>
  <si>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</si>
  <si>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</si>
  <si>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</si>
  <si>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</si>
  <si>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</si>
  <si>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</si>
  <si>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</si>
  <si>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</si>
  <si>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</si>
  <si>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</si>
  <si>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</si>
  <si>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</si>
  <si>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</si>
  <si>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</si>
  <si>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</si>
  <si>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</si>
  <si>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</si>
  <si>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</si>
  <si>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</si>
  <si>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</si>
  <si>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</si>
  <si>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</si>
  <si>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</si>
  <si>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</si>
  <si>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</si>
  <si>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</si>
  <si>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</si>
  <si>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</si>
  <si>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</si>
  <si>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</si>
  <si>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</si>
  <si>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</si>
  <si>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</si>
  <si>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</si>
  <si>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</si>
  <si>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</si>
  <si>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</si>
  <si>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</si>
  <si>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</si>
  <si>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</si>
  <si>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</si>
  <si>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</si>
  <si>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</si>
  <si>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</si>
  <si>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</si>
  <si>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</si>
  <si>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</si>
  <si>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</si>
  <si>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</si>
  <si>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</si>
  <si>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</si>
  <si>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</si>
  <si>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</si>
  <si>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</si>
  <si>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</si>
  <si>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</si>
  <si>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</si>
  <si>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</si>
  <si>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</si>
  <si>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</si>
  <si>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</si>
  <si>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</si>
  <si>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</si>
  <si>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</si>
  <si>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</si>
  <si>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</si>
  <si>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</si>
  <si>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</si>
  <si>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</si>
  <si>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</si>
  <si>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</si>
  <si>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</si>
  <si>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</si>
  <si>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</si>
  <si>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</si>
  <si>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</si>
  <si>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</si>
  <si>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</si>
  <si>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</si>
  <si>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</si>
  <si>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</si>
  <si>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</si>
  <si>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</si>
  <si>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</si>
  <si>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</si>
  <si>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</si>
  <si>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</si>
  <si>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</si>
  <si>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</si>
  <si>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</si>
  <si>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</si>
  <si>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</si>
  <si>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</si>
  <si>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</si>
  <si>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</si>
  <si>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</si>
  <si>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</si>
  <si>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</si>
  <si>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</si>
  <si>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</si>
  <si>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</si>
  <si>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</si>
  <si>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</si>
  <si>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</si>
  <si>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</si>
  <si>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</si>
  <si>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</si>
  <si>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</si>
  <si>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</si>
  <si>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</si>
  <si>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</si>
  <si>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</si>
  <si>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</si>
  <si>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</si>
  <si>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</si>
  <si>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</si>
  <si>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</si>
  <si>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</si>
  <si>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</si>
  <si>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</si>
  <si>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</si>
  <si>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</si>
  <si>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</si>
  <si>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</si>
  <si>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</si>
  <si>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</si>
  <si>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</si>
  <si>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</si>
  <si>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</si>
  <si>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</si>
  <si>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</si>
  <si>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</si>
  <si>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</si>
  <si>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</si>
  <si>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</si>
  <si>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</si>
  <si>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</si>
  <si>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</si>
  <si>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</si>
  <si>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</si>
  <si>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</si>
  <si>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</si>
  <si>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</si>
  <si>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</si>
  <si>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</si>
  <si>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</si>
  <si>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</si>
  <si>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</si>
  <si>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</si>
  <si>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</si>
  <si>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</si>
  <si>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</si>
  <si>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</si>
  <si>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</si>
  <si>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</si>
  <si>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</si>
  <si>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</si>
  <si>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</si>
  <si>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</si>
  <si>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</si>
  <si>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</si>
  <si>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</si>
  <si>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</si>
  <si>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</si>
  <si>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</si>
  <si>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</si>
  <si>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</si>
  <si>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</si>
  <si>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</si>
  <si>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</si>
  <si>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</si>
  <si>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</si>
  <si>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</si>
  <si>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</si>
  <si>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</si>
  <si>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</si>
  <si>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</si>
  <si>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</si>
  <si>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</si>
  <si>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</si>
  <si>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</si>
  <si>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</si>
  <si>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</si>
  <si>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</si>
  <si>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</si>
  <si>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</si>
  <si>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</si>
  <si>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</si>
  <si>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</si>
  <si>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</si>
  <si>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</si>
  <si>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</si>
  <si>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</si>
  <si>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</si>
  <si>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</si>
  <si>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</si>
  <si>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</si>
  <si>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</si>
  <si>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</si>
  <si>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</si>
  <si>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</si>
  <si>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</si>
  <si>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</si>
  <si>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</si>
  <si>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</si>
  <si>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</si>
  <si>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</si>
  <si>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</si>
  <si>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</si>
  <si>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</si>
  <si>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</si>
  <si>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</si>
  <si>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</si>
  <si>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</si>
  <si>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</si>
  <si>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</si>
  <si>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</si>
  <si>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</si>
  <si>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</si>
  <si>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</si>
  <si>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</si>
  <si>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</si>
  <si>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</si>
  <si>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</si>
  <si>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</si>
  <si>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</si>
  <si>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</si>
  <si>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</si>
  <si>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</si>
  <si>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</si>
  <si>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</si>
  <si>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</si>
  <si>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</si>
  <si>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</si>
  <si>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</si>
  <si>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</si>
  <si>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</si>
  <si>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</si>
  <si>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</si>
  <si>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</si>
  <si>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</si>
  <si>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</si>
  <si>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</si>
  <si>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</si>
  <si>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</si>
  <si>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</si>
  <si>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</si>
  <si>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</si>
  <si>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</si>
  <si>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</si>
  <si>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</si>
  <si>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</si>
  <si>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</si>
  <si>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</si>
  <si>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</si>
  <si>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</si>
  <si>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</si>
  <si>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</si>
  <si>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</si>
  <si>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</si>
  <si>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</si>
  <si>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</si>
  <si>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</si>
  <si>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</si>
  <si>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</si>
  <si>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</si>
  <si>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</si>
  <si>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</si>
  <si>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</si>
  <si>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</si>
  <si>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</si>
  <si>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</si>
  <si>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</si>
  <si>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</si>
  <si>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</si>
  <si>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</si>
  <si>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</si>
  <si>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</si>
  <si>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</si>
  <si>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</si>
  <si>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</si>
  <si>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</si>
  <si>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</si>
  <si>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</si>
  <si>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</si>
  <si>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</si>
  <si>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</si>
  <si>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</si>
  <si>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</si>
  <si>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</si>
  <si>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</si>
  <si>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</si>
  <si>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</si>
  <si>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</si>
  <si>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</si>
  <si>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</si>
  <si>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</si>
  <si>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</si>
  <si>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</si>
  <si>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</si>
  <si>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</si>
  <si>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</si>
  <si>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</si>
  <si>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</si>
  <si>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</si>
  <si>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</si>
  <si>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</si>
  <si>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</si>
  <si>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</si>
  <si>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</si>
  <si>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</si>
  <si>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</si>
  <si>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</si>
  <si>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</si>
  <si>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</si>
  <si>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</si>
  <si>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</si>
  <si>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</si>
  <si>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</si>
  <si>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</si>
  <si>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</si>
  <si>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</si>
  <si>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</si>
  <si>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</si>
  <si>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</si>
  <si>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</si>
  <si>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</si>
  <si>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</si>
  <si>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</si>
  <si>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</si>
  <si>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</si>
  <si>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</si>
  <si>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</si>
  <si>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</si>
  <si>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</si>
  <si>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</si>
  <si>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</si>
  <si>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</si>
  <si>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</si>
  <si>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</si>
  <si>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</si>
  <si>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</si>
  <si>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</si>
  <si>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</si>
  <si>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</si>
  <si>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</si>
  <si>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</si>
  <si>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</si>
  <si>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</si>
  <si>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</si>
  <si>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</si>
  <si>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</si>
  <si>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</si>
  <si>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</si>
  <si>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</si>
  <si>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</si>
  <si>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</si>
  <si>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</si>
  <si>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</si>
  <si>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</si>
  <si>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</si>
  <si>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</si>
  <si>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</si>
  <si>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</si>
  <si>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</si>
  <si>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</si>
  <si>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</si>
  <si>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</si>
  <si>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</si>
  <si>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</si>
  <si>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</si>
  <si>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</si>
  <si>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</si>
  <si>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</si>
  <si>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</si>
  <si>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</si>
  <si>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</si>
  <si>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</si>
  <si>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</si>
  <si>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</si>
  <si>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</si>
  <si>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</si>
  <si>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</si>
  <si>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</si>
  <si>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</si>
  <si>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</si>
  <si>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</si>
  <si>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</si>
  <si>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</si>
  <si>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</si>
  <si>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</si>
  <si>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</si>
  <si>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</si>
  <si>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</si>
  <si>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</si>
  <si>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</si>
  <si>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</si>
  <si>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</si>
  <si>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</si>
  <si>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</si>
  <si>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</si>
  <si>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</si>
  <si>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</si>
  <si>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</si>
  <si>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</si>
  <si>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</si>
  <si>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</si>
  <si>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</si>
  <si>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</si>
  <si>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</si>
  <si>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</si>
  <si>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</si>
  <si>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</si>
  <si>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</si>
  <si>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</si>
  <si>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</si>
  <si>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</si>
  <si>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</si>
  <si>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</si>
  <si>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</si>
  <si>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</si>
  <si>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</si>
  <si>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</si>
  <si>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</si>
  <si>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</si>
  <si>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</si>
  <si>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</si>
  <si>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</si>
  <si>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</si>
  <si>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</si>
  <si>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</si>
  <si>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</si>
  <si>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</si>
  <si>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</si>
  <si>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</si>
  <si>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</si>
  <si>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</si>
  <si>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</si>
  <si>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</si>
  <si>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</si>
  <si>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</si>
  <si>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</si>
  <si>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</si>
  <si>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</si>
  <si>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</si>
  <si>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</si>
  <si>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</si>
  <si>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</si>
  <si>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</si>
  <si>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</si>
  <si>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</si>
  <si>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</si>
  <si>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</si>
  <si>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</si>
  <si>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</si>
  <si>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</si>
  <si>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</si>
  <si>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</si>
  <si>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</si>
  <si>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</si>
  <si>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</si>
  <si>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</si>
  <si>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</si>
  <si>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</si>
  <si>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</si>
  <si>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</si>
  <si>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</si>
  <si>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</si>
  <si>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</si>
  <si>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</si>
  <si>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</si>
  <si>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</si>
  <si>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</si>
  <si>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</si>
  <si>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</si>
  <si>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</si>
  <si>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</si>
  <si>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</si>
  <si>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</si>
  <si>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</si>
  <si>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</si>
  <si>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</si>
  <si>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</si>
  <si>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</si>
  <si>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</si>
  <si>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</si>
  <si>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</si>
  <si>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</si>
  <si>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</si>
  <si>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</si>
  <si>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</si>
  <si>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</si>
  <si>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</si>
  <si>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</si>
  <si>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</si>
  <si>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</si>
  <si>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</si>
  <si>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</si>
  <si>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</si>
  <si>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</si>
  <si>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</si>
  <si>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</si>
  <si>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</si>
  <si>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</si>
  <si>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</si>
  <si>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</si>
  <si>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</si>
  <si>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</si>
  <si>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</si>
  <si>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</si>
  <si>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</si>
  <si>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</si>
  <si>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</si>
  <si>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</si>
  <si>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</si>
  <si>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</si>
  <si>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</si>
  <si>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</si>
  <si>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</si>
  <si>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</si>
  <si>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</si>
  <si>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</si>
  <si>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</si>
  <si>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</si>
  <si>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</si>
  <si>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</si>
  <si>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</si>
  <si>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</si>
  <si>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</si>
  <si>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</si>
  <si>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</si>
  <si>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</si>
  <si>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</si>
  <si>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</si>
  <si>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</si>
  <si>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</si>
  <si>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</si>
  <si>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</si>
  <si>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</si>
  <si>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</si>
  <si>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</si>
  <si>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</si>
  <si>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</si>
  <si>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</si>
  <si>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</si>
  <si>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</si>
  <si>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</si>
  <si>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</si>
  <si>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</si>
  <si>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</si>
  <si>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</si>
  <si>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</si>
  <si>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</si>
  <si>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</si>
  <si>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</si>
  <si>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</si>
  <si>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</si>
  <si>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</si>
  <si>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</si>
  <si>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</si>
  <si>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</si>
  <si>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</si>
  <si>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</si>
  <si>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</si>
  <si>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</si>
  <si>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</si>
  <si>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</si>
  <si>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</si>
  <si>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</si>
  <si>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</si>
  <si>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</si>
  <si>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</si>
  <si>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</si>
  <si>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</si>
  <si>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</si>
  <si>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</si>
  <si>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</si>
  <si>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</si>
  <si>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</si>
  <si>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</si>
  <si>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</si>
  <si>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</si>
  <si>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</si>
  <si>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</si>
  <si>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</si>
  <si>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</si>
  <si>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</si>
  <si>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</si>
  <si>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</si>
  <si>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</si>
  <si>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</si>
  <si>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</si>
  <si>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</si>
  <si>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</si>
  <si>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</si>
  <si>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</si>
  <si>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</si>
  <si>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</si>
  <si>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</si>
  <si>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</si>
  <si>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</si>
  <si>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</si>
  <si>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</si>
  <si>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</si>
  <si>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</si>
  <si>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</si>
  <si>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</si>
  <si>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</si>
  <si>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</si>
  <si>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</si>
  <si>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</si>
  <si>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</si>
  <si>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</si>
  <si>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</si>
  <si>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</si>
  <si>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</si>
  <si>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</si>
  <si>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</si>
  <si>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</si>
  <si>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</si>
  <si>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</si>
  <si>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</si>
  <si>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</si>
  <si>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</si>
  <si>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</si>
  <si>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</si>
  <si>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</si>
  <si>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</si>
  <si>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</si>
  <si>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</si>
  <si>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</si>
  <si>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</si>
  <si>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</si>
  <si>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</si>
  <si>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</si>
  <si>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</si>
  <si>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</si>
  <si>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</si>
  <si>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</si>
  <si>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</si>
  <si>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</si>
  <si>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</si>
  <si>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</si>
  <si>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</si>
  <si>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</si>
  <si>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</si>
  <si>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</si>
  <si>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</si>
  <si>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</si>
  <si>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</si>
  <si>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</si>
  <si>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</si>
  <si>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</si>
  <si>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</si>
  <si>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</si>
  <si>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</si>
  <si>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</si>
  <si>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</si>
  <si>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</si>
  <si>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</si>
  <si>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</si>
  <si>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</si>
  <si>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</si>
  <si>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</si>
  <si>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</si>
  <si>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</si>
  <si>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</si>
  <si>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</si>
  <si>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</si>
  <si>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</si>
  <si>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</si>
  <si>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</si>
  <si>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</si>
  <si>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</si>
  <si>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</si>
  <si>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</si>
  <si>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</si>
  <si>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</si>
  <si>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</si>
  <si>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</si>
  <si>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</si>
  <si>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</si>
  <si>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</si>
  <si>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</si>
  <si>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</si>
  <si>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</si>
  <si>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</si>
  <si>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</si>
  <si>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</si>
  <si>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</si>
  <si>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</si>
  <si>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</si>
  <si>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</si>
  <si>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</si>
  <si>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</si>
  <si>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</si>
  <si>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</si>
  <si>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</si>
  <si>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</si>
  <si>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</si>
  <si>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</si>
  <si>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</si>
  <si>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</si>
  <si>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</si>
  <si>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</si>
  <si>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</si>
  <si>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</si>
  <si>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</si>
  <si>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</si>
  <si>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</si>
  <si>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</si>
  <si>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</si>
  <si>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</si>
  <si>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</si>
  <si>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</si>
  <si>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</si>
  <si>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</si>
  <si>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</si>
  <si>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</si>
  <si>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</si>
  <si>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</si>
  <si>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</si>
  <si>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</si>
  <si>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</si>
  <si>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</si>
  <si>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</si>
  <si>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</si>
  <si>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</si>
  <si>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</si>
  <si>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</si>
  <si>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</si>
  <si>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</si>
  <si>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</si>
  <si>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</si>
  <si>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</si>
  <si>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</si>
  <si>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</si>
  <si>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</si>
  <si>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</si>
  <si>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</si>
  <si>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</si>
  <si>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</si>
  <si>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</si>
  <si>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</si>
  <si>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</si>
  <si>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</si>
  <si>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</si>
  <si>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</si>
  <si>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</si>
  <si>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</si>
  <si>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</si>
  <si>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</si>
  <si>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</si>
  <si>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</si>
  <si>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</si>
  <si>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</si>
  <si>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</si>
  <si>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</si>
  <si>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</si>
  <si>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</si>
  <si>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</si>
  <si>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</si>
  <si>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</si>
  <si>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</si>
  <si>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</si>
  <si>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</si>
  <si>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</si>
  <si>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</si>
  <si>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</si>
  <si>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</si>
  <si>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</si>
  <si>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</si>
  <si>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</si>
  <si>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</si>
  <si>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</si>
  <si>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</si>
  <si>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</si>
  <si>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</si>
  <si>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</si>
  <si>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</si>
  <si>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</si>
  <si>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</si>
  <si>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</si>
  <si>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</si>
  <si>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</si>
  <si>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</si>
  <si>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</si>
  <si>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</si>
  <si>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</si>
  <si>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</si>
  <si>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</si>
  <si>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</si>
  <si>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</si>
  <si>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</si>
  <si>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</si>
  <si>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</si>
  <si>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</si>
  <si>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</si>
  <si>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</si>
  <si>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</si>
  <si>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</si>
  <si>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</si>
  <si>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</si>
  <si>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</si>
  <si>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</si>
  <si>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</si>
  <si>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</si>
  <si>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</si>
  <si>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</si>
  <si>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</si>
  <si>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</si>
  <si>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</si>
  <si>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</si>
  <si>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</si>
  <si>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</si>
  <si>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</si>
  <si>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</si>
  <si>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</si>
  <si>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</si>
  <si>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</si>
  <si>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</si>
  <si>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</si>
  <si>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</si>
  <si>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</si>
  <si>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</si>
  <si>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</si>
  <si>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</si>
  <si>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</si>
  <si>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</si>
  <si>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</si>
  <si>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</si>
  <si>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</si>
  <si>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</si>
  <si>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</si>
  <si>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</si>
  <si>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</si>
  <si>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</si>
  <si>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</si>
  <si>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</si>
  <si>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</si>
  <si>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</si>
  <si>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</si>
  <si>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</si>
  <si>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</si>
  <si>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</si>
  <si>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</si>
  <si>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</si>
  <si>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</si>
  <si>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</si>
  <si>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</si>
  <si>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</si>
  <si>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</si>
  <si>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</si>
  <si>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</si>
  <si>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</si>
  <si>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</si>
  <si>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</si>
  <si>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</si>
  <si>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</si>
  <si>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</si>
  <si>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</si>
  <si>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</si>
  <si>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</si>
  <si>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</si>
  <si>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</si>
  <si>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</si>
  <si>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</si>
  <si>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</si>
  <si>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</si>
  <si>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</si>
  <si>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</si>
  <si>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</si>
  <si>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</si>
  <si>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</si>
  <si>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</si>
  <si>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</si>
  <si>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</si>
  <si>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</si>
  <si>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</si>
  <si>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</si>
  <si>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</si>
  <si>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</si>
  <si>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</si>
  <si>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</si>
  <si>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</si>
  <si>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</si>
  <si>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</si>
  <si>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</si>
  <si>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</si>
  <si>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</si>
  <si>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</si>
  <si>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</si>
  <si>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</si>
  <si>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</si>
  <si>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</si>
  <si>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</si>
  <si>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</si>
  <si>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</si>
  <si>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</si>
  <si>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</si>
  <si>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</si>
  <si>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</si>
  <si>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</si>
  <si>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</si>
  <si>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</si>
  <si>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</si>
  <si>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</si>
  <si>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</si>
  <si>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</si>
  <si>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</si>
  <si>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</si>
  <si>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</si>
  <si>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</si>
  <si>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</si>
  <si>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</si>
  <si>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</si>
  <si>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</si>
  <si>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</si>
  <si>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</si>
  <si>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</si>
  <si>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</si>
  <si>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</si>
  <si>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</si>
  <si>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</si>
  <si>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</si>
  <si>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</si>
  <si>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</si>
  <si>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</si>
  <si>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</si>
  <si>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</si>
  <si>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</si>
  <si>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</si>
  <si>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</si>
  <si>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</si>
  <si>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</si>
  <si>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</si>
  <si>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</si>
  <si>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</si>
  <si>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</si>
  <si>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</si>
  <si>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</si>
  <si>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</si>
  <si>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</si>
  <si>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</si>
  <si>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</si>
  <si>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</si>
  <si>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</si>
  <si>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</si>
  <si>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</si>
  <si>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</si>
  <si>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</si>
  <si>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</si>
  <si>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</si>
  <si>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</si>
  <si>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</si>
  <si>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</si>
  <si>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</si>
  <si>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</si>
  <si>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</si>
  <si>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</si>
  <si>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</si>
  <si>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</si>
  <si>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</si>
  <si>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</si>
  <si>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</si>
  <si>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</si>
  <si>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</si>
  <si>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</si>
  <si>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</si>
  <si>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</si>
  <si>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</si>
  <si>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</si>
  <si>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</si>
  <si>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</si>
  <si>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</si>
  <si>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</si>
  <si>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</si>
  <si>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</si>
  <si>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</si>
  <si>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</si>
  <si>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</si>
  <si>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</si>
  <si>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</si>
  <si>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</si>
  <si>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</si>
  <si>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</si>
  <si>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</si>
  <si>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</si>
  <si>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</si>
  <si>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</si>
  <si>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</si>
  <si>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</si>
  <si>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</si>
  <si>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</si>
  <si>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</si>
  <si>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</si>
  <si>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</si>
  <si>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</si>
  <si>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</si>
  <si>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</si>
  <si>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</si>
  <si>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</si>
  <si>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</si>
  <si>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</si>
  <si>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</si>
  <si>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</si>
  <si>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</si>
  <si>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</si>
  <si>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</si>
  <si>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</si>
  <si>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</si>
  <si>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</si>
  <si>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</si>
  <si>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</si>
  <si>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</si>
  <si>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</si>
  <si>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</si>
  <si>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</si>
  <si>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</si>
  <si>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</si>
  <si>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</si>
  <si>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</si>
  <si>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</si>
  <si>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</si>
  <si>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</si>
  <si>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</si>
  <si>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</si>
  <si>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</si>
  <si>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</si>
  <si>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</si>
  <si>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</si>
  <si>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</si>
  <si>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</si>
  <si>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</si>
  <si>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</si>
  <si>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</si>
  <si>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</si>
  <si>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</si>
  <si>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</si>
  <si>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</si>
  <si>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</si>
  <si>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</si>
  <si>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</si>
  <si>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</si>
  <si>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</si>
  <si>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</si>
  <si>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</si>
  <si>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</si>
  <si>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</si>
  <si>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</si>
  <si>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</si>
  <si>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</si>
  <si>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</si>
  <si>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</si>
  <si>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</si>
  <si>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</si>
  <si>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</si>
  <si>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</si>
  <si>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</si>
  <si>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</si>
  <si>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</si>
  <si>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</si>
  <si>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</si>
  <si>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</si>
  <si>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</si>
  <si>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</si>
  <si>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</si>
  <si>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</si>
  <si>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</si>
  <si>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</si>
  <si>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</si>
  <si>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</si>
  <si>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</si>
  <si>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</si>
  <si>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</si>
  <si>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</si>
  <si>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</si>
  <si>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</si>
  <si>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</si>
  <si>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</si>
  <si>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</si>
  <si>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</si>
  <si>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</si>
  <si>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</si>
  <si>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</si>
  <si>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</si>
  <si>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</si>
  <si>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</si>
  <si>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</si>
  <si>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</si>
  <si>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</si>
  <si>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</si>
  <si>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</si>
  <si>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</si>
  <si>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</si>
  <si>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</si>
  <si>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</si>
  <si>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</si>
  <si>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</si>
  <si>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</si>
  <si>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</si>
  <si>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</si>
  <si>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</si>
  <si>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</si>
  <si>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</si>
  <si>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</si>
  <si>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</si>
  <si>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</si>
  <si>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</si>
  <si>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</si>
  <si>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</si>
  <si>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</si>
  <si>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</si>
  <si>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</si>
  <si>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</si>
  <si>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</si>
  <si>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</si>
  <si>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</si>
  <si>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</si>
  <si>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</si>
  <si>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</si>
  <si>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</si>
  <si>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</si>
  <si>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</si>
  <si>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</si>
  <si>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</si>
  <si>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</si>
  <si>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</si>
  <si>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</si>
  <si>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</si>
  <si>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</si>
  <si>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</si>
  <si>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</si>
  <si>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</si>
  <si>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</si>
  <si>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</si>
  <si>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</si>
  <si>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</si>
  <si>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</si>
  <si>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</si>
  <si>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</si>
  <si>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</si>
  <si>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</si>
  <si>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</si>
  <si>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</si>
  <si>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</si>
  <si>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</si>
  <si>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</si>
  <si>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</si>
  <si>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</si>
  <si>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</si>
  <si>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</si>
  <si>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</si>
  <si>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</si>
  <si>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</si>
  <si>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</si>
  <si>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</si>
  <si>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</si>
  <si>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</si>
  <si>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</si>
  <si>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</si>
  <si>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</si>
  <si>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</si>
  <si>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</si>
  <si>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</si>
  <si>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</si>
  <si>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</si>
  <si>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</si>
  <si>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</si>
  <si>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</si>
  <si>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</si>
  <si>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</si>
  <si>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</si>
  <si>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</si>
  <si>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</si>
  <si>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</si>
  <si>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</si>
  <si>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</si>
  <si>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</si>
  <si>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</si>
  <si>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</si>
  <si>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</si>
  <si>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</si>
  <si>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</si>
  <si>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</si>
  <si>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</si>
  <si>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</si>
  <si>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</si>
  <si>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</si>
  <si>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</si>
  <si>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</si>
  <si>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</si>
  <si>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</si>
  <si>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</si>
  <si>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</si>
  <si>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</si>
  <si>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</si>
  <si>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</si>
  <si>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</si>
  <si>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</si>
  <si>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</si>
  <si>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</si>
  <si>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</si>
  <si>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</si>
  <si>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</si>
  <si>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</si>
  <si>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</si>
  <si>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</si>
  <si>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</si>
  <si>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</si>
  <si>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</si>
  <si>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</si>
  <si>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</si>
  <si>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</si>
  <si>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</si>
  <si>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</si>
  <si>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</si>
  <si>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</si>
  <si>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</si>
  <si>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</si>
  <si>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</si>
  <si>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</si>
  <si>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</si>
  <si>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</si>
  <si>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</si>
  <si>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</si>
  <si>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</si>
  <si>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</si>
  <si>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</si>
  <si>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</si>
  <si>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</si>
  <si>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</si>
  <si>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</si>
  <si>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</si>
  <si>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</si>
  <si>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</si>
  <si>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</si>
  <si>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</si>
  <si>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</si>
  <si>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</si>
  <si>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</si>
  <si>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</si>
  <si>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</si>
  <si>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</si>
  <si>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</si>
  <si>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</si>
  <si>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</si>
  <si>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</si>
  <si>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</si>
  <si>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</si>
  <si>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</si>
  <si>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</si>
  <si>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</si>
  <si>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</si>
  <si>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</si>
  <si>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</si>
  <si>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</si>
  <si>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</si>
  <si>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</si>
  <si>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</si>
  <si>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</si>
  <si>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</si>
  <si>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</si>
  <si>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</si>
  <si>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</si>
  <si>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</si>
  <si>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</si>
  <si>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</si>
  <si>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</si>
  <si>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</si>
  <si>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</si>
  <si>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</si>
  <si>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</si>
  <si>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</si>
  <si>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</si>
  <si>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</si>
  <si>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</si>
  <si>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</si>
  <si>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</si>
  <si>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</si>
  <si>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</si>
  <si>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</si>
  <si>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</si>
  <si>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</si>
  <si>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</si>
  <si>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</si>
  <si>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</si>
  <si>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</si>
  <si>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</si>
  <si>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</si>
  <si>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</si>
  <si>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</si>
  <si>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</si>
  <si>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</si>
  <si>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</si>
  <si>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</si>
  <si>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</si>
  <si>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</si>
  <si>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</si>
  <si>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</si>
  <si>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</si>
  <si>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</si>
  <si>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</si>
  <si>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</si>
  <si>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</si>
  <si>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</si>
  <si>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</si>
  <si>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</si>
  <si>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</si>
  <si>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</si>
  <si>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</si>
  <si>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</si>
  <si>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</si>
  <si>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</si>
  <si>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</si>
  <si>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</si>
  <si>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</si>
  <si>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</si>
  <si>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</si>
  <si>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</si>
  <si>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</si>
  <si>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</si>
  <si>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</si>
  <si>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</si>
  <si>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</si>
  <si>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</si>
  <si>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</si>
  <si>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</si>
  <si>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</si>
  <si>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</si>
  <si>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</si>
  <si>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</si>
  <si>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</si>
  <si>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</si>
  <si>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</si>
  <si>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</si>
  <si>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</si>
  <si>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</si>
  <si>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</si>
  <si>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</si>
  <si>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</si>
  <si>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</si>
  <si>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</si>
  <si>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</si>
  <si>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</si>
  <si>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</si>
  <si>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</si>
  <si>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</si>
  <si>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</si>
  <si>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</si>
  <si>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</si>
  <si>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</si>
  <si>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</si>
  <si>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</si>
  <si>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</si>
  <si>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</si>
  <si>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</si>
  <si>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</si>
  <si>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</si>
  <si>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</si>
  <si>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</si>
  <si>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</si>
  <si>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</si>
  <si>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</si>
  <si>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</si>
  <si>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</si>
  <si>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</si>
  <si>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</si>
  <si>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</si>
  <si>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</si>
  <si>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</si>
  <si>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</si>
  <si>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</si>
  <si>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</si>
  <si>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</si>
  <si>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</si>
  <si>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</si>
  <si>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</si>
  <si>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</si>
  <si>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</si>
  <si>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</si>
  <si>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</si>
  <si>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</si>
  <si>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</si>
  <si>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</si>
  <si>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</si>
  <si>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</si>
  <si>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</si>
  <si>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</si>
  <si>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</si>
  <si>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</si>
  <si>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</si>
  <si>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</si>
  <si>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</si>
  <si>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</si>
  <si>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</si>
  <si>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</si>
  <si>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</si>
  <si>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</si>
  <si>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</si>
  <si>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</si>
  <si>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</si>
  <si>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</si>
  <si>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</si>
  <si>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</si>
  <si>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</si>
  <si>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</si>
  <si>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</si>
  <si>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</si>
  <si>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</si>
  <si>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</si>
  <si>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</si>
  <si>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</si>
  <si>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</si>
  <si>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</si>
  <si>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</si>
  <si>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</si>
  <si>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</si>
  <si>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</si>
  <si>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</si>
  <si>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</si>
  <si>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</si>
  <si>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</si>
  <si>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</si>
  <si>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</si>
  <si>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</si>
  <si>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</si>
  <si>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</si>
  <si>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</si>
  <si>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</si>
  <si>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</si>
  <si>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</si>
  <si>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</si>
  <si>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</si>
  <si>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</si>
  <si>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</si>
  <si>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</si>
  <si>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</si>
  <si>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</si>
  <si>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</si>
  <si>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</si>
  <si>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</si>
  <si>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</si>
  <si>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</si>
  <si>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</si>
  <si>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</si>
  <si>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</si>
  <si>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</si>
  <si>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</si>
  <si>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</si>
  <si>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</si>
  <si>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</si>
  <si>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</si>
  <si>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</si>
  <si>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</si>
  <si>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</si>
  <si>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</si>
  <si>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</si>
  <si>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</si>
  <si>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</si>
  <si>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</si>
  <si>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</si>
  <si>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</si>
  <si>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</si>
  <si>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</si>
  <si>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</si>
  <si>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</si>
  <si>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</si>
  <si>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</si>
  <si>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</si>
  <si>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</si>
  <si>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</si>
  <si>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</si>
  <si>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</si>
  <si>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</si>
  <si>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</si>
  <si>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</si>
  <si>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</si>
  <si>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</si>
  <si>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</si>
  <si>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</si>
  <si>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</si>
  <si>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</si>
  <si>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</si>
  <si>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</si>
  <si>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</si>
  <si>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</si>
  <si>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</si>
  <si>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</si>
  <si>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</si>
  <si>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</si>
  <si>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</si>
  <si>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</si>
  <si>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</si>
  <si>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</si>
  <si>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</si>
  <si>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</si>
  <si>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</si>
  <si>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</si>
  <si>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</si>
  <si>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</si>
  <si>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</si>
  <si>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</si>
  <si>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</si>
  <si>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</si>
  <si>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</si>
  <si>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</si>
  <si>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</si>
  <si>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</si>
  <si>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</si>
  <si>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</si>
  <si>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</si>
  <si>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</si>
  <si>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</si>
  <si>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</si>
  <si>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</si>
  <si>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</si>
  <si>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</si>
  <si>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</si>
  <si>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</si>
  <si>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</si>
  <si>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</si>
  <si>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</si>
  <si>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</si>
  <si>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</si>
  <si>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</si>
  <si>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</si>
  <si>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</si>
  <si>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</si>
  <si>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</si>
  <si>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</si>
  <si>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</si>
  <si>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</si>
  <si>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</si>
  <si>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</si>
  <si>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</si>
  <si>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</si>
  <si>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</si>
  <si>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</si>
  <si>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</si>
  <si>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</si>
  <si>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</si>
  <si>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</si>
  <si>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</si>
  <si>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</si>
  <si>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</si>
  <si>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</si>
  <si>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</si>
  <si>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</si>
  <si>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</si>
  <si>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</si>
  <si>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</si>
  <si>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</si>
  <si>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</si>
  <si>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</si>
  <si>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</si>
  <si>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</si>
  <si>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</si>
  <si>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</si>
  <si>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</si>
  <si>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</si>
  <si>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</si>
  <si>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</si>
  <si>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</si>
  <si>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</si>
  <si>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</si>
  <si>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</si>
  <si>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</si>
  <si>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</si>
  <si>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</si>
  <si>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</si>
  <si>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</si>
  <si>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</si>
  <si>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</si>
  <si>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</si>
  <si>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</si>
  <si>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</si>
  <si>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</si>
  <si>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</si>
  <si>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</si>
  <si>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</si>
  <si>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</si>
  <si>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</si>
  <si>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</si>
  <si>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</si>
  <si>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</si>
  <si>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</si>
  <si>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</si>
  <si>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</si>
  <si>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</si>
  <si>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</si>
  <si>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</si>
  <si>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</si>
  <si>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</si>
  <si>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</si>
  <si>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</si>
  <si>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</si>
  <si>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</si>
  <si>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</si>
  <si>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</si>
  <si>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</si>
  <si>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</si>
  <si>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</si>
  <si>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</si>
  <si>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</si>
  <si>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</si>
  <si>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</si>
  <si>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</si>
  <si>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</si>
  <si>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</si>
  <si>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</si>
  <si>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</si>
  <si>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</si>
  <si>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</si>
  <si>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</si>
  <si>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</si>
  <si>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</si>
  <si>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</si>
  <si>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</si>
  <si>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</si>
  <si>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</si>
  <si>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</si>
  <si>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</si>
  <si>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</si>
  <si>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</si>
  <si>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</si>
  <si>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</si>
  <si>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</si>
  <si>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</si>
  <si>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</si>
  <si>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</si>
  <si>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</si>
  <si>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</si>
  <si>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</si>
  <si>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</si>
  <si>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</si>
  <si>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</si>
  <si>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</si>
  <si>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</si>
  <si>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</si>
  <si>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</si>
  <si>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</si>
  <si>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</si>
  <si>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</si>
  <si>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</si>
  <si>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</si>
  <si>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</si>
  <si>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</si>
  <si>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</si>
  <si>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</si>
  <si>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</si>
  <si>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</si>
  <si>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</si>
  <si>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</si>
  <si>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</si>
  <si>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</si>
  <si>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</si>
  <si>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</si>
  <si>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</si>
  <si>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</si>
  <si>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</si>
  <si>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</si>
  <si>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</si>
  <si>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</si>
  <si>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</si>
  <si>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</si>
  <si>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</si>
  <si>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</si>
  <si>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</si>
  <si>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</si>
  <si>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</si>
  <si>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</si>
  <si>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</si>
  <si>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</si>
  <si>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</si>
  <si>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</si>
  <si>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</si>
  <si>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</si>
  <si>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</si>
  <si>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</si>
  <si>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</si>
  <si>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</si>
  <si>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</si>
  <si>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</si>
  <si>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</si>
  <si>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</si>
  <si>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</si>
  <si>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</si>
  <si>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</si>
  <si>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</si>
  <si>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</si>
  <si>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</si>
  <si>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</si>
  <si>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</si>
  <si>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</si>
  <si>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</si>
  <si>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</si>
  <si>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</si>
  <si>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</si>
  <si>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</si>
  <si>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</si>
  <si>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</si>
  <si>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</si>
  <si>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</si>
  <si>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</si>
  <si>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</si>
  <si>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</si>
  <si>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</si>
  <si>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</si>
  <si>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</si>
  <si>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</si>
  <si>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</si>
  <si>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</si>
  <si>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</si>
  <si>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</si>
  <si>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</si>
  <si>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</si>
  <si>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</si>
  <si>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</si>
  <si>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</si>
  <si>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</si>
  <si>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</si>
  <si>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</si>
  <si>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</si>
  <si>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</si>
  <si>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</si>
  <si>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</si>
  <si>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</si>
  <si>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</si>
  <si>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</si>
  <si>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</si>
  <si>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</si>
  <si>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</si>
  <si>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</si>
  <si>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</si>
  <si>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</si>
  <si>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</si>
  <si>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</si>
  <si>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</si>
  <si>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</si>
  <si>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</si>
  <si>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</si>
  <si>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</si>
  <si>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</si>
  <si>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</si>
  <si>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</si>
  <si>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</si>
  <si>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</si>
  <si>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</si>
  <si>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</si>
  <si>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</si>
  <si>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</si>
  <si>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</si>
  <si>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</si>
  <si>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</si>
  <si>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</si>
  <si>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</si>
  <si>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</si>
  <si>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</si>
  <si>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</si>
  <si>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</si>
  <si>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</si>
  <si>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</si>
  <si>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</si>
  <si>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</si>
  <si>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</si>
  <si>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</si>
  <si>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</si>
  <si>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</si>
  <si>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</si>
  <si>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</si>
  <si>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</si>
  <si>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</si>
  <si>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</si>
  <si>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</si>
  <si>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</si>
  <si>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</si>
  <si>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</si>
  <si>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</si>
  <si>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</si>
  <si>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</si>
  <si>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</si>
  <si>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</si>
  <si>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</si>
  <si>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</si>
  <si>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</si>
  <si>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</si>
  <si>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</si>
  <si>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</si>
  <si>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</si>
  <si>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</si>
  <si>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</si>
  <si>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</si>
  <si>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</si>
  <si>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</si>
  <si>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</si>
  <si>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</si>
  <si>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</si>
  <si>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</si>
  <si>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</si>
  <si>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</si>
  <si>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</si>
  <si>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</si>
  <si>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</si>
  <si>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</si>
  <si>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</si>
  <si>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</si>
  <si>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</si>
  <si>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</si>
  <si>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</si>
  <si>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</si>
  <si>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</si>
  <si>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</si>
  <si>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</si>
  <si>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</si>
  <si>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</si>
  <si>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</si>
  <si>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</si>
  <si>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</si>
  <si>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</si>
  <si>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</si>
  <si>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</si>
  <si>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</si>
  <si>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</si>
  <si>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</si>
  <si>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</si>
  <si>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</si>
  <si>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</si>
  <si>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</si>
  <si>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</si>
  <si>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</si>
  <si>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</si>
  <si>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</si>
  <si>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</si>
  <si>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</si>
  <si>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</si>
  <si>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</si>
  <si>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</si>
  <si>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</si>
  <si>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</si>
  <si>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</si>
  <si>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</si>
  <si>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</si>
  <si>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</si>
  <si>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</si>
  <si>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</si>
  <si>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</si>
  <si>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</si>
  <si>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</si>
  <si>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</si>
  <si>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</si>
  <si>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</si>
  <si>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</si>
  <si>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</si>
  <si>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</si>
  <si>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</si>
  <si>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</si>
  <si>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</si>
  <si>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</si>
  <si>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</si>
  <si>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</si>
  <si>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</si>
  <si>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</si>
  <si>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</si>
  <si>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</si>
  <si>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</si>
  <si>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</si>
  <si>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</si>
  <si>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</si>
  <si>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</si>
  <si>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</si>
  <si>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</si>
  <si>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</si>
  <si>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</si>
  <si>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</si>
  <si>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</si>
  <si>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</si>
  <si>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</si>
  <si>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</si>
  <si>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</si>
  <si>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</si>
  <si>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</si>
  <si>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</si>
  <si>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</si>
  <si>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</si>
  <si>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</si>
  <si>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</si>
  <si>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</si>
  <si>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</si>
  <si>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</si>
  <si>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</si>
  <si>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</si>
  <si>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</si>
  <si>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</si>
  <si>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</si>
  <si>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</si>
  <si>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</si>
  <si>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</si>
  <si>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</si>
  <si>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</si>
  <si>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</si>
  <si>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</si>
  <si>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</si>
  <si>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</si>
  <si>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</si>
  <si>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</si>
  <si>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</si>
  <si>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</si>
  <si>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</si>
  <si>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</si>
  <si>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</si>
  <si>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</si>
  <si>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</si>
  <si>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</si>
  <si>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</si>
  <si>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</si>
  <si>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</si>
  <si>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</si>
  <si>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</si>
  <si>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</si>
  <si>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</si>
  <si>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</si>
  <si>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</si>
  <si>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</si>
  <si>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</si>
  <si>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</si>
  <si>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</si>
  <si>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</si>
  <si>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</si>
  <si>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</si>
  <si>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</si>
  <si>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</si>
  <si>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</si>
  <si>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</si>
  <si>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</si>
  <si>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</si>
  <si>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</si>
  <si>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</si>
  <si>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</si>
  <si>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</si>
  <si>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</si>
  <si>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</si>
  <si>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</si>
  <si>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</si>
  <si>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</si>
  <si>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</si>
  <si>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</si>
  <si>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</si>
  <si>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</si>
  <si>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</si>
  <si>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</si>
  <si>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</si>
  <si>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</si>
  <si>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</si>
  <si>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</si>
  <si>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</si>
  <si>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</si>
  <si>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</si>
  <si>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</si>
  <si>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</si>
  <si>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</si>
  <si>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</si>
  <si>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</si>
  <si>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</si>
  <si>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</si>
  <si>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</si>
  <si>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</si>
  <si>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</si>
  <si>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</si>
  <si>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</si>
  <si>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</si>
  <si>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</si>
  <si>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</si>
  <si>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</si>
  <si>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</si>
  <si>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</si>
  <si>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</si>
  <si>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</si>
  <si>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</si>
  <si>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</si>
  <si>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</si>
  <si>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</si>
  <si>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</si>
  <si>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</si>
  <si>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</si>
  <si>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</si>
  <si>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</si>
  <si>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</si>
  <si>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</si>
  <si>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</si>
  <si>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</si>
  <si>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</si>
  <si>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</si>
  <si>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</si>
  <si>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</si>
  <si>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</si>
  <si>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</si>
  <si>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</si>
  <si>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</si>
  <si>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</si>
  <si>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</si>
  <si>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</si>
  <si>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</si>
  <si>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</si>
  <si>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</si>
  <si>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</si>
  <si>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</si>
  <si>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</si>
  <si>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</si>
  <si>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</si>
  <si>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</si>
  <si>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</si>
  <si>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</si>
  <si>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</si>
  <si>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</si>
  <si>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</si>
  <si>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</si>
  <si>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</si>
  <si>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</si>
  <si>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</si>
  <si>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</si>
  <si>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</si>
  <si>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</si>
  <si>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</si>
  <si>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</si>
  <si>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</si>
  <si>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</si>
  <si>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</si>
  <si>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</si>
  <si>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</si>
  <si>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</si>
  <si>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</si>
  <si>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</si>
  <si>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</si>
  <si>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</si>
  <si>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</si>
  <si>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</si>
  <si>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</si>
  <si>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</si>
  <si>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</si>
  <si>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</si>
  <si>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</si>
  <si>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</si>
  <si>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</si>
  <si>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</si>
  <si>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</si>
  <si>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</si>
  <si>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</si>
  <si>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</si>
  <si>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</si>
  <si>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</si>
  <si>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</si>
  <si>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</si>
  <si>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</si>
  <si>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</si>
  <si>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</si>
  <si>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</si>
  <si>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</si>
  <si>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</si>
  <si>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</si>
  <si>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</si>
  <si>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</si>
  <si>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</si>
  <si>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</si>
  <si>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</si>
  <si>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</si>
  <si>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</si>
  <si>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</si>
  <si>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</si>
  <si>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</si>
  <si>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</si>
  <si>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</si>
  <si>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</si>
  <si>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</si>
  <si>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</si>
  <si>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</si>
  <si>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</si>
  <si>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</si>
  <si>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</si>
  <si>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</si>
  <si>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</si>
  <si>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</si>
  <si>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</si>
  <si>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</si>
  <si>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</si>
  <si>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</si>
  <si>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</si>
  <si>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</si>
  <si>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</si>
  <si>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</si>
  <si>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</si>
  <si>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</si>
  <si>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</si>
  <si>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</si>
  <si>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</si>
  <si>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</si>
  <si>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</si>
  <si>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</si>
  <si>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</si>
  <si>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</si>
  <si>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</si>
  <si>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</si>
  <si>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</si>
  <si>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</si>
  <si>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</si>
  <si>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</si>
  <si>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</si>
  <si>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</si>
  <si>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</si>
  <si>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</si>
  <si>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</si>
  <si>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</si>
  <si>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</si>
  <si>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</si>
  <si>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</si>
  <si>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</si>
  <si>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</si>
  <si>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</si>
  <si>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</si>
  <si>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</si>
  <si>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</si>
  <si>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</si>
  <si>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</si>
  <si>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</si>
  <si>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</si>
  <si>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</si>
  <si>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</si>
  <si>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</si>
  <si>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</si>
  <si>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</si>
  <si>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</si>
  <si>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</si>
  <si>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</si>
  <si>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</si>
  <si>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</si>
  <si>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</si>
  <si>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</si>
  <si>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</si>
  <si>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</si>
  <si>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</si>
  <si>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</si>
  <si>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</si>
  <si>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</si>
  <si>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</si>
  <si>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</si>
  <si>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</si>
  <si>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</si>
  <si>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</si>
  <si>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</si>
  <si>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</si>
  <si>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</si>
  <si>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</si>
  <si>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</si>
  <si>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</si>
  <si>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</si>
  <si>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</si>
  <si>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</si>
  <si>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</si>
  <si>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</si>
  <si>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</si>
  <si>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</si>
  <si>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</si>
  <si>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</si>
  <si>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</si>
  <si>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</si>
  <si>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</si>
  <si>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</si>
  <si>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</si>
  <si>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</si>
  <si>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</si>
  <si>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</si>
  <si>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</si>
  <si>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</si>
  <si>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</si>
  <si>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</si>
  <si>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</si>
  <si>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</si>
  <si>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</si>
  <si>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</si>
  <si>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</si>
  <si>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</si>
  <si>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</si>
  <si>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</si>
  <si>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</si>
  <si>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</si>
  <si>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</si>
  <si>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</si>
  <si>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</si>
  <si>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</si>
  <si>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</si>
  <si>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</si>
  <si>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</si>
  <si>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</si>
  <si>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</si>
  <si>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</si>
  <si>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</si>
  <si>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</si>
  <si>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</si>
  <si>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</si>
  <si>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</si>
  <si>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</si>
  <si>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</si>
  <si>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</si>
  <si>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</si>
  <si>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</si>
  <si>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</si>
  <si>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</si>
  <si>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</si>
  <si>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</si>
  <si>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</si>
  <si>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</si>
  <si>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</si>
  <si>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</si>
  <si>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</si>
  <si>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</si>
  <si>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</si>
  <si>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</si>
  <si>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</si>
  <si>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</si>
  <si>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</si>
  <si>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</si>
  <si>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</si>
  <si>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</si>
  <si>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</si>
  <si>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</si>
  <si>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</si>
  <si>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</si>
  <si>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</si>
  <si>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</si>
  <si>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</si>
  <si>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</si>
  <si>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</si>
  <si>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</si>
  <si>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</si>
  <si>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</si>
  <si>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</si>
  <si>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</si>
  <si>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</si>
  <si>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</si>
  <si>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</si>
  <si>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</si>
  <si>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</si>
  <si>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</si>
  <si>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</si>
  <si>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</si>
  <si>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</si>
  <si>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</si>
  <si>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</si>
  <si>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</si>
  <si>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</si>
  <si>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</si>
  <si>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</si>
  <si>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</si>
  <si>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</si>
  <si>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</si>
  <si>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</si>
  <si>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</si>
  <si>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</si>
  <si>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</si>
  <si>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</si>
  <si>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</si>
  <si>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</si>
  <si>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</si>
  <si>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</si>
  <si>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</si>
  <si>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</si>
  <si>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</si>
  <si>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</si>
  <si>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</si>
  <si>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</si>
  <si>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</si>
  <si>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</si>
  <si>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</si>
  <si>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</si>
  <si>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</si>
  <si>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</si>
  <si>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</si>
  <si>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</si>
  <si>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</si>
  <si>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</si>
  <si>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</si>
  <si>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</si>
  <si>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</si>
  <si>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</si>
  <si>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</si>
  <si>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</si>
  <si>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</si>
  <si>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</si>
  <si>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</si>
  <si>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</si>
  <si>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</si>
  <si>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</si>
  <si>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</si>
  <si>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</si>
  <si>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</si>
  <si>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</si>
  <si>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</si>
  <si>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</si>
  <si>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</si>
  <si>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</si>
  <si>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</si>
  <si>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</si>
  <si>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</si>
  <si>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</si>
  <si>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</si>
  <si>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</si>
  <si>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</si>
  <si>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</si>
  <si>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</si>
  <si>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</si>
  <si>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</si>
  <si>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</si>
  <si>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</si>
  <si>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</si>
  <si>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</si>
  <si>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</si>
  <si>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</si>
  <si>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</si>
  <si>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</si>
  <si>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</si>
  <si>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</si>
  <si>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</si>
  <si>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</si>
  <si>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</si>
  <si>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</si>
  <si>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</si>
  <si>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</si>
  <si>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</si>
  <si>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</si>
  <si>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</si>
  <si>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</si>
  <si>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</si>
  <si>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</si>
  <si>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</si>
  <si>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</si>
  <si>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</si>
  <si>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</si>
  <si>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</si>
  <si>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</si>
  <si>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</si>
  <si>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</si>
  <si>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</si>
  <si>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</si>
  <si>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</si>
  <si>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</si>
  <si>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</si>
  <si>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</si>
  <si>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</si>
  <si>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</si>
  <si>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</si>
  <si>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</si>
  <si>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</si>
  <si>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</si>
  <si>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</si>
  <si>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</si>
  <si>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</si>
  <si>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</si>
  <si>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</si>
  <si>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</si>
  <si>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</si>
  <si>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</si>
  <si>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</si>
  <si>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</si>
  <si>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</si>
  <si>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</si>
  <si>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</si>
  <si>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</si>
  <si>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</si>
  <si>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</si>
  <si>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</si>
  <si>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</si>
  <si>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</si>
  <si>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</si>
  <si>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</si>
  <si>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</si>
  <si>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</si>
  <si>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</si>
  <si>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</si>
  <si>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</si>
  <si>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</si>
  <si>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</si>
  <si>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</si>
  <si>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</si>
  <si>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</si>
  <si>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</si>
  <si>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</si>
  <si>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</si>
  <si>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</si>
  <si>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</si>
  <si>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</si>
  <si>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</si>
  <si>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</si>
  <si>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</si>
  <si>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</si>
  <si>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</si>
  <si>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</si>
  <si>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</si>
  <si>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</si>
  <si>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</si>
  <si>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</si>
  <si>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</si>
  <si>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</si>
  <si>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</si>
  <si>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</si>
  <si>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</si>
  <si>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</si>
  <si>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</si>
  <si>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</si>
  <si>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</si>
  <si>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</si>
  <si>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</si>
  <si>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</si>
  <si>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</si>
  <si>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</si>
  <si>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</si>
  <si>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</si>
  <si>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</si>
  <si>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</si>
  <si>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</si>
  <si>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</si>
  <si>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</si>
  <si>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</si>
  <si>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</si>
  <si>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</si>
  <si>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</si>
  <si>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</si>
  <si>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</si>
  <si>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</si>
  <si>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</si>
  <si>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</si>
  <si>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</si>
  <si>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</si>
  <si>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</si>
  <si>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</si>
  <si>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</si>
  <si>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</si>
  <si>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</si>
  <si>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</si>
  <si>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</si>
  <si>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</si>
  <si>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</si>
  <si>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</si>
  <si>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</si>
  <si>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</si>
  <si>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</si>
  <si>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</si>
  <si>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</si>
  <si>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</si>
  <si>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</si>
  <si>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</si>
  <si>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</si>
  <si>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</si>
  <si>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</si>
  <si>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</si>
  <si>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</si>
  <si>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</si>
  <si>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</si>
  <si>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</si>
  <si>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</si>
  <si>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</si>
  <si>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</si>
  <si>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</si>
  <si>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</si>
  <si>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</si>
  <si>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</si>
  <si>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</si>
  <si>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</si>
  <si>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</si>
  <si>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</si>
  <si>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</si>
  <si>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</si>
  <si>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</si>
  <si>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</si>
  <si>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</si>
  <si>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</si>
  <si>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</si>
  <si>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</si>
  <si>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</si>
  <si>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</si>
  <si>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</si>
  <si>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</si>
  <si>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</si>
  <si>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</si>
  <si>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</si>
  <si>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</si>
  <si>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</si>
  <si>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</si>
  <si>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</si>
  <si>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</si>
  <si>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</si>
  <si>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</si>
  <si>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</si>
  <si>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</si>
  <si>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</si>
  <si>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</si>
  <si>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</si>
  <si>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</si>
  <si>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</si>
  <si>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</si>
  <si>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</si>
  <si>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</si>
  <si>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</si>
  <si>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</si>
  <si>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</si>
  <si>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</si>
  <si>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</si>
  <si>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</si>
  <si>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</si>
  <si>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</si>
  <si>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</si>
  <si>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</si>
  <si>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</si>
  <si>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</si>
  <si>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</si>
  <si>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</si>
  <si>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</si>
  <si>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</si>
  <si>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</si>
  <si>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</si>
  <si>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</si>
  <si>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</si>
  <si>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</si>
  <si>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</si>
  <si>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</si>
  <si>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</si>
  <si>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</si>
  <si>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</si>
  <si>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</si>
  <si>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</si>
  <si>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</si>
  <si>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</si>
  <si>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</si>
  <si>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</si>
  <si>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</si>
  <si>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</si>
  <si>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</si>
  <si>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</si>
  <si>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</si>
  <si>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</si>
  <si>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</si>
  <si>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</si>
  <si>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</si>
  <si>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</si>
  <si>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</si>
  <si>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</si>
  <si>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</si>
  <si>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</si>
  <si>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</si>
  <si>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</si>
  <si>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</si>
  <si>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</si>
  <si>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</si>
  <si>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</si>
  <si>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</si>
  <si>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</si>
  <si>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</si>
  <si>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</si>
  <si>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</si>
  <si>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</si>
  <si>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</si>
  <si>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</si>
  <si>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</si>
  <si>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</si>
  <si>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</si>
  <si>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</si>
  <si>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</si>
  <si>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</si>
  <si>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</si>
  <si>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</si>
  <si>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</si>
  <si>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</si>
  <si>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</si>
  <si>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</si>
  <si>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</si>
  <si>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</si>
  <si>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</si>
  <si>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</si>
  <si>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</si>
  <si>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</si>
  <si>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</si>
  <si>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</si>
  <si>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</si>
  <si>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</si>
  <si>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</si>
  <si>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</si>
  <si>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</si>
  <si>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</si>
  <si>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</si>
  <si>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</si>
  <si>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</si>
  <si>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</si>
  <si>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</si>
  <si>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</si>
  <si>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</si>
  <si>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</si>
  <si>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</si>
  <si>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</si>
  <si>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</si>
  <si>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</si>
  <si>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</si>
  <si>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</si>
  <si>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</si>
  <si>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</si>
  <si>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</si>
  <si>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</si>
  <si>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</si>
  <si>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</si>
  <si>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</si>
  <si>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</si>
  <si>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</si>
  <si>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</si>
  <si>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</si>
  <si>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</si>
  <si>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</si>
  <si>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</si>
  <si>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</si>
  <si>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</si>
  <si>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</si>
  <si>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</si>
  <si>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</si>
  <si>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</si>
  <si>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</si>
  <si>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</si>
  <si>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</si>
  <si>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</si>
  <si>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</si>
  <si>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</si>
  <si>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</si>
  <si>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</si>
  <si>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</si>
  <si>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</si>
  <si>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</si>
  <si>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</si>
  <si>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</si>
  <si>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</si>
  <si>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</si>
  <si>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</si>
  <si>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</si>
  <si>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</si>
  <si>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</si>
  <si>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</si>
  <si>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</si>
  <si>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</si>
  <si>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</si>
  <si>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</si>
  <si>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</si>
  <si>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</si>
  <si>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</si>
  <si>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</si>
  <si>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</si>
  <si>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</si>
  <si>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</si>
  <si>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</si>
  <si>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</si>
  <si>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</si>
  <si>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</si>
  <si>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</si>
  <si>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</si>
  <si>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</si>
  <si>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</si>
  <si>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</si>
  <si>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</si>
  <si>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</si>
  <si>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</si>
  <si>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</si>
  <si>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</si>
  <si>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</si>
  <si>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</si>
  <si>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</si>
  <si>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</si>
  <si>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</si>
  <si>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</si>
  <si>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</si>
  <si>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</si>
  <si>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</si>
  <si>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</si>
  <si>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</si>
  <si>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</si>
  <si>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</si>
  <si>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</si>
  <si>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</si>
  <si>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</si>
  <si>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</si>
  <si>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</si>
  <si>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</si>
  <si>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</si>
  <si>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</si>
  <si>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</si>
  <si>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</si>
  <si>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</si>
  <si>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</si>
  <si>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</si>
  <si>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</si>
  <si>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</si>
  <si>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</si>
  <si>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</si>
  <si>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</si>
  <si>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</si>
  <si>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</si>
  <si>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</si>
  <si>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</si>
  <si>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</si>
  <si>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</si>
  <si>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</si>
  <si>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</si>
  <si>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</si>
  <si>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</si>
  <si>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</si>
  <si>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</si>
  <si>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</si>
  <si>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</si>
  <si>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</si>
  <si>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</si>
  <si>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</si>
  <si>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</si>
  <si>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</si>
  <si>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</si>
  <si>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</si>
  <si>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</si>
  <si>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</si>
  <si>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</si>
  <si>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</si>
  <si>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</si>
  <si>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</si>
  <si>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</si>
  <si>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</si>
  <si>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</si>
  <si>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</si>
  <si>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</si>
  <si>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</si>
  <si>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</si>
  <si>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</si>
  <si>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</si>
  <si>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</si>
  <si>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</si>
  <si>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</si>
  <si>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</si>
  <si>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</si>
  <si>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</si>
  <si>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</si>
  <si>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</si>
  <si>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</si>
  <si>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</si>
  <si>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</si>
  <si>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</si>
  <si>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</si>
  <si>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</si>
  <si>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</si>
  <si>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</si>
  <si>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</si>
  <si>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</si>
  <si>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</si>
  <si>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</si>
  <si>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</si>
  <si>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</si>
  <si>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</si>
  <si>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</si>
  <si>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</si>
  <si>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</si>
  <si>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</si>
  <si>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</si>
  <si>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</si>
  <si>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</si>
  <si>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</si>
  <si>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</si>
  <si>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</si>
  <si>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</si>
  <si>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</si>
  <si>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</si>
  <si>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</si>
  <si>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</si>
  <si>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</si>
  <si>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</si>
  <si>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</si>
  <si>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</si>
  <si>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</si>
  <si>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</si>
  <si>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</si>
  <si>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</si>
  <si>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</si>
  <si>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</si>
  <si>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</si>
  <si>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</si>
  <si>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</si>
  <si>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</si>
  <si>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</si>
  <si>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</si>
  <si>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</si>
  <si>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</si>
  <si>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</si>
  <si>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</si>
  <si>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</si>
  <si>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</si>
  <si>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</si>
  <si>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</si>
  <si>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</si>
  <si>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</si>
  <si>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</si>
  <si>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</si>
  <si>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</si>
  <si>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</si>
  <si>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</si>
  <si>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</si>
  <si>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</si>
  <si>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</si>
  <si>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</si>
  <si>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</si>
  <si>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</si>
  <si>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</si>
  <si>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</si>
  <si>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</si>
  <si>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</si>
  <si>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</si>
  <si>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</si>
  <si>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</si>
  <si>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</si>
  <si>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</si>
  <si>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</si>
  <si>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</si>
  <si>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</si>
  <si>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</si>
  <si>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</si>
  <si>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</si>
  <si>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</si>
  <si>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</si>
  <si>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</si>
  <si>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</si>
  <si>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</si>
  <si>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</si>
  <si>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</si>
  <si>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</si>
  <si>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</si>
  <si>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</si>
  <si>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</si>
  <si>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</si>
  <si>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</si>
  <si>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</si>
  <si>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</si>
  <si>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</si>
  <si>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</si>
  <si>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</si>
  <si>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</si>
  <si>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</si>
  <si>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</si>
  <si>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</si>
  <si>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</si>
  <si>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</si>
  <si>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</si>
  <si>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</si>
  <si>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</si>
  <si>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</si>
  <si>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</si>
  <si>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</si>
  <si>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</si>
  <si>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</si>
  <si>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</si>
  <si>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</si>
  <si>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</si>
  <si>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</si>
  <si>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</si>
  <si>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</si>
  <si>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</si>
  <si>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</si>
  <si>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</si>
  <si>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</si>
  <si>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</si>
  <si>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</si>
  <si>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</si>
  <si>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</si>
  <si>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</si>
  <si>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</si>
  <si>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</si>
  <si>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</si>
  <si>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</si>
  <si>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</si>
  <si>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</si>
  <si>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</si>
  <si>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</si>
  <si>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</si>
  <si>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</si>
  <si>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</si>
  <si>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</si>
  <si>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</si>
  <si>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</si>
  <si>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</si>
  <si>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</si>
  <si>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</si>
  <si>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</si>
  <si>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</si>
  <si>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</si>
  <si>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</si>
  <si>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</si>
  <si>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</si>
  <si>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</si>
  <si>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</si>
  <si>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</si>
  <si>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</si>
  <si>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</si>
  <si>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</si>
  <si>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</si>
  <si>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</si>
  <si>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</si>
  <si>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</si>
  <si>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</si>
  <si>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</si>
  <si>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</si>
  <si>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</si>
  <si>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</si>
  <si>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</si>
  <si>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</si>
  <si>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</si>
  <si>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</si>
  <si>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</si>
  <si>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</si>
  <si>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</si>
  <si>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</si>
  <si>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</si>
  <si>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</si>
  <si>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</si>
  <si>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</si>
  <si>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</si>
  <si>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</si>
  <si>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</si>
  <si>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</si>
  <si>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</si>
  <si>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</si>
  <si>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</si>
  <si>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</si>
  <si>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</si>
  <si>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</si>
  <si>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</si>
  <si>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</si>
  <si>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</si>
  <si>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</si>
  <si>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</si>
  <si>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</si>
  <si>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</si>
  <si>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</si>
  <si>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</si>
  <si>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</si>
  <si>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</si>
  <si>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</si>
  <si>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</si>
  <si>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</si>
  <si>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</si>
  <si>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</si>
  <si>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</si>
  <si>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</si>
  <si>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</si>
  <si>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</si>
  <si>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</si>
  <si>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</si>
  <si>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</si>
  <si>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</si>
  <si>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</si>
  <si>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</si>
  <si>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</si>
  <si>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</si>
  <si>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</si>
  <si>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</si>
  <si>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</si>
  <si>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</si>
  <si>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</si>
  <si>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</si>
  <si>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</si>
  <si>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</si>
  <si>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</si>
  <si>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</si>
  <si>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</si>
  <si>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</si>
  <si>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</si>
  <si>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</si>
  <si>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</si>
  <si>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</si>
  <si>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</si>
  <si>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</si>
  <si>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</si>
  <si>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</si>
  <si>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</si>
  <si>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</si>
  <si>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</si>
  <si>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</si>
  <si>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</si>
  <si>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</si>
  <si>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</si>
  <si>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</si>
  <si>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</si>
  <si>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</si>
  <si>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</si>
  <si>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</si>
  <si>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</si>
  <si>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</si>
  <si>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</si>
  <si>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</si>
  <si>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</si>
  <si>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</si>
  <si>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</si>
  <si>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</si>
  <si>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</si>
  <si>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</si>
  <si>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</si>
  <si>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</si>
  <si>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</si>
  <si>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</si>
  <si>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</si>
  <si>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</si>
  <si>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</si>
  <si>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</si>
  <si>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</si>
  <si>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</si>
  <si>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</si>
  <si>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</si>
  <si>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</si>
  <si>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</si>
  <si>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</si>
  <si>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</si>
  <si>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</si>
  <si>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</si>
  <si>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</si>
  <si>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</si>
  <si>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</si>
  <si>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</si>
  <si>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</si>
  <si>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</si>
  <si>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</si>
  <si>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</si>
  <si>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</si>
  <si>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</si>
  <si>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</si>
  <si>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</si>
  <si>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</si>
  <si>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</si>
  <si>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</si>
  <si>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</si>
  <si>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</si>
  <si>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</si>
  <si>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</si>
  <si>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</si>
  <si>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</si>
  <si>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</si>
  <si>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</si>
  <si>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</si>
  <si>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</si>
  <si>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</si>
  <si>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</si>
  <si>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</si>
  <si>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</si>
  <si>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</si>
  <si>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</si>
  <si>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</si>
  <si>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</si>
  <si>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</si>
  <si>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</si>
  <si>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</si>
  <si>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</si>
  <si>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</si>
  <si>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</si>
  <si>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</si>
  <si>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</si>
  <si>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</si>
  <si>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</si>
  <si>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</si>
  <si>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</si>
  <si>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</si>
  <si>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</si>
  <si>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</si>
  <si>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</si>
  <si>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</si>
  <si>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</si>
  <si>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</si>
  <si>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</si>
  <si>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</si>
  <si>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</si>
  <si>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</si>
  <si>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</si>
  <si>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</si>
  <si>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</si>
  <si>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</si>
  <si>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</si>
  <si>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</si>
  <si>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</si>
  <si>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</si>
  <si>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</si>
  <si>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</si>
  <si>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</si>
  <si>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</si>
  <si>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</si>
  <si>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</si>
  <si>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</si>
  <si>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</si>
  <si>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</si>
  <si>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</si>
  <si>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</si>
  <si>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</si>
  <si>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</si>
  <si>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</si>
  <si>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</si>
  <si>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</si>
  <si>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</si>
  <si>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</si>
  <si>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</si>
  <si>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</si>
  <si>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</si>
  <si>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</si>
  <si>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</si>
  <si>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</si>
  <si>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</si>
  <si>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</si>
  <si>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</si>
  <si>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</si>
  <si>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</si>
  <si>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</si>
  <si>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</si>
  <si>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</si>
  <si>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</si>
  <si>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</si>
  <si>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</si>
  <si>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</si>
  <si>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</si>
  <si>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</si>
  <si>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</si>
  <si>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</si>
  <si>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</si>
  <si>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</si>
  <si>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</si>
  <si>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</si>
  <si>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</si>
  <si>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</si>
  <si>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</si>
  <si>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</si>
  <si>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</si>
  <si>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</si>
  <si>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</si>
  <si>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</si>
  <si>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</si>
  <si>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</si>
  <si>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</si>
  <si>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</si>
  <si>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</si>
  <si>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</si>
  <si>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</si>
  <si>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</si>
  <si>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</si>
  <si>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</si>
  <si>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</si>
  <si>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</si>
  <si>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</si>
  <si>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</si>
  <si>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</si>
  <si>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</si>
  <si>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</si>
  <si>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</si>
  <si>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</si>
  <si>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</si>
  <si>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</si>
  <si>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</si>
  <si>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</si>
  <si>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</si>
  <si>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</si>
  <si>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</si>
  <si>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</si>
  <si>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</si>
  <si>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</si>
  <si>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</si>
  <si>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</si>
  <si>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</si>
  <si>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</si>
  <si>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</si>
  <si>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</si>
  <si>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</si>
  <si>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</si>
  <si>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</si>
  <si>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</si>
  <si>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</si>
  <si>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</si>
  <si>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</si>
  <si>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</si>
  <si>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</si>
  <si>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</si>
  <si>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</si>
  <si>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</si>
  <si>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</si>
  <si>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</si>
  <si>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</si>
  <si>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</si>
  <si>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</si>
  <si>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</si>
  <si>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</si>
  <si>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</si>
  <si>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</si>
  <si>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</si>
  <si>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</si>
  <si>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</si>
  <si>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</si>
  <si>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</si>
  <si>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</si>
  <si>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</si>
  <si>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</si>
  <si>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</si>
  <si>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</si>
  <si>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</si>
  <si>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</si>
  <si>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</si>
  <si>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</si>
  <si>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</si>
  <si>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</si>
  <si>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</si>
  <si>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</si>
  <si>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</si>
  <si>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</si>
  <si>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</si>
  <si>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</si>
  <si>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</si>
  <si>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</si>
  <si>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</si>
  <si>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</si>
  <si>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</si>
  <si>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</si>
  <si>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</si>
  <si>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</si>
  <si>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</si>
  <si>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</si>
  <si>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</si>
  <si>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</si>
  <si>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</si>
  <si>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</si>
  <si>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</si>
  <si>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</si>
  <si>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</si>
  <si>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</si>
  <si>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</si>
  <si>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</si>
  <si>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</si>
  <si>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</si>
  <si>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</si>
  <si>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</si>
  <si>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</si>
  <si>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</si>
  <si>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</si>
  <si>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</si>
  <si>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</si>
  <si>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</si>
  <si>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</si>
  <si>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</si>
  <si>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</si>
  <si>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</si>
  <si>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</si>
  <si>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</si>
  <si>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</si>
  <si>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</si>
  <si>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</si>
  <si>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</si>
  <si>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</si>
  <si>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</si>
  <si>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</si>
  <si>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</si>
  <si>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</si>
  <si>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</si>
  <si>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</si>
  <si>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</si>
  <si>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</si>
  <si>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</si>
  <si>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</si>
  <si>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</si>
  <si>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</si>
  <si>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</si>
  <si>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</si>
  <si>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</si>
  <si>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</si>
  <si>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</si>
  <si>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</si>
  <si>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</si>
  <si>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</si>
  <si>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</si>
  <si>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</si>
  <si>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</si>
  <si>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</si>
  <si>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</si>
  <si>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</si>
  <si>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</si>
  <si>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</si>
  <si>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</si>
  <si>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</si>
  <si>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</si>
  <si>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</si>
  <si>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</si>
  <si>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</si>
  <si>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</si>
  <si>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</si>
  <si>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</si>
  <si>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</si>
  <si>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</si>
  <si>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</si>
  <si>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</si>
  <si>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</si>
  <si>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</si>
  <si>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</si>
  <si>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</si>
  <si>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</si>
  <si>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</si>
  <si>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</si>
  <si>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</si>
  <si>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</si>
  <si>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</si>
  <si>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</si>
  <si>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</si>
  <si>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</si>
  <si>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</si>
  <si>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</si>
  <si>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</si>
  <si>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</si>
  <si>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</si>
  <si>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</si>
  <si>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</si>
  <si>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</si>
  <si>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</si>
  <si>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</si>
  <si>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</si>
  <si>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</si>
  <si>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</si>
  <si>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</si>
  <si>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</si>
  <si>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</si>
  <si>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</si>
  <si>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</si>
  <si>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</si>
  <si>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</si>
  <si>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</si>
  <si>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</si>
  <si>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</si>
  <si>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</si>
  <si>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</si>
  <si>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</si>
  <si>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</si>
  <si>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</si>
  <si>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</si>
  <si>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</si>
  <si>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</si>
  <si>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</si>
  <si>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</si>
  <si>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</si>
  <si>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</si>
  <si>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</si>
  <si>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</si>
  <si>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</si>
  <si>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</si>
  <si>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</si>
  <si>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</si>
  <si>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</si>
  <si>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</si>
  <si>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</si>
  <si>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</si>
  <si>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</si>
  <si>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</si>
  <si>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</si>
  <si>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</si>
  <si>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</si>
  <si>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</si>
  <si>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</si>
  <si>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</si>
  <si>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</si>
  <si>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</si>
  <si>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</si>
  <si>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</si>
  <si>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</si>
  <si>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</si>
  <si>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</si>
  <si>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</si>
  <si>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</si>
  <si>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</si>
  <si>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</si>
  <si>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</si>
  <si>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</si>
  <si>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</si>
  <si>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</si>
  <si>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</si>
  <si>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</si>
  <si>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</si>
  <si>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</si>
  <si>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</si>
  <si>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</si>
  <si>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</si>
  <si>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</si>
  <si>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</si>
  <si>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</si>
  <si>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</si>
  <si>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</si>
  <si>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</si>
  <si>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</si>
  <si>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</si>
  <si>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</si>
  <si>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</si>
  <si>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</si>
  <si>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</si>
  <si>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</si>
  <si>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</si>
  <si>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</si>
  <si>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</si>
  <si>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</si>
  <si>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</si>
  <si>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</si>
  <si>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</si>
  <si>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</si>
  <si>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</si>
  <si>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</si>
  <si>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</si>
  <si>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</si>
  <si>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</si>
  <si>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</si>
  <si>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</si>
  <si>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</si>
  <si>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</si>
  <si>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</si>
  <si>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</si>
  <si>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</si>
  <si>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</si>
  <si>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</si>
  <si>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</si>
  <si>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</si>
  <si>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</si>
  <si>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</si>
  <si>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</si>
  <si>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</si>
  <si>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</si>
  <si>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</si>
  <si>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</si>
  <si>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</si>
  <si>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</si>
  <si>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</si>
  <si>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</si>
  <si>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</si>
  <si>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</si>
  <si>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</si>
  <si>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</si>
  <si>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</si>
  <si>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</si>
  <si>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</si>
  <si>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</si>
  <si>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</si>
  <si>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</si>
  <si>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</si>
  <si>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</si>
  <si>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</si>
  <si>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</si>
  <si>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</si>
  <si>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</si>
  <si>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</si>
  <si>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</si>
  <si>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</si>
  <si>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</si>
  <si>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</si>
  <si>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</si>
  <si>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</si>
  <si>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</si>
  <si>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</si>
  <si>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</si>
  <si>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</si>
  <si>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</si>
  <si>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</si>
  <si>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</si>
  <si>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</si>
  <si>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</si>
  <si>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</si>
  <si>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</si>
  <si>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</si>
  <si>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</si>
  <si>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</si>
  <si>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</si>
  <si>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</si>
  <si>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</si>
  <si>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</si>
  <si>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</si>
  <si>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</si>
  <si>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</si>
  <si>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</si>
  <si>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</si>
  <si>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</si>
  <si>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</si>
  <si>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</si>
  <si>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</si>
  <si>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</si>
  <si>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</si>
  <si>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</si>
  <si>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</si>
  <si>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</si>
  <si>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</si>
  <si>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</si>
  <si>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</si>
  <si>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</si>
  <si>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</si>
  <si>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</si>
  <si>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</si>
  <si>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</si>
  <si>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</si>
  <si>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</si>
  <si>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</si>
  <si>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</si>
  <si>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</si>
  <si>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</si>
  <si>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</si>
  <si>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</si>
  <si>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</si>
  <si>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</si>
  <si>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</si>
  <si>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</si>
  <si>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</si>
  <si>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</si>
  <si>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</si>
  <si>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</si>
  <si>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</si>
  <si>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</si>
  <si>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</si>
  <si>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</si>
  <si>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</si>
  <si>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</si>
  <si>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</si>
  <si>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</si>
  <si>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</si>
  <si>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</si>
  <si>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</si>
  <si>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</si>
  <si>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</si>
  <si>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</si>
  <si>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</si>
  <si>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</si>
  <si>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</si>
  <si>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</si>
  <si>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</si>
  <si>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</si>
  <si>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</si>
  <si>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</si>
  <si>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</si>
  <si>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</si>
  <si>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</si>
  <si>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</si>
  <si>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</si>
  <si>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</si>
  <si>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</si>
  <si>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</si>
  <si>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</si>
  <si>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</si>
  <si>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</si>
  <si>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</si>
  <si>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</si>
  <si>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</si>
  <si>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</si>
  <si>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</si>
  <si>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</si>
  <si>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</si>
  <si>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</si>
  <si>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</si>
  <si>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</si>
  <si>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</si>
  <si>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</si>
  <si>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</si>
  <si>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</si>
  <si>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</si>
  <si>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</si>
  <si>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</si>
  <si>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</si>
  <si>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</si>
  <si>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</si>
  <si>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</si>
  <si>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</si>
  <si>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</si>
  <si>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</si>
  <si>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</si>
  <si>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</si>
  <si>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</si>
  <si>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</si>
  <si>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</si>
  <si>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</si>
  <si>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</si>
  <si>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</si>
  <si>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</si>
  <si>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</si>
  <si>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</si>
  <si>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</si>
  <si>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</si>
  <si>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</si>
  <si>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</si>
  <si>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</si>
  <si>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</si>
  <si>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</si>
  <si>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</si>
  <si>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</si>
  <si>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</si>
  <si>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</si>
  <si>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</si>
  <si>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</si>
  <si>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</si>
  <si>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</si>
  <si>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</si>
  <si>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</si>
  <si>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</si>
  <si>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</si>
  <si>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</si>
  <si>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</si>
  <si>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</si>
  <si>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</si>
  <si>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</si>
  <si>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</si>
  <si>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</si>
  <si>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</si>
  <si>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</si>
  <si>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</si>
  <si>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</si>
  <si>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</si>
  <si>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</si>
  <si>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</si>
  <si>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</si>
  <si>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</si>
  <si>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</si>
  <si>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</si>
  <si>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</si>
  <si>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</si>
  <si>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</si>
  <si>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</si>
  <si>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</si>
  <si>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</si>
  <si>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</si>
  <si>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</si>
  <si>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</si>
  <si>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</si>
  <si>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</si>
  <si>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</si>
  <si>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</si>
  <si>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</si>
  <si>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</si>
  <si>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</si>
  <si>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</si>
  <si>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</si>
  <si>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</si>
  <si>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</si>
  <si>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</si>
  <si>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</si>
  <si>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</si>
  <si>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</si>
  <si>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</si>
  <si>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</si>
  <si>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</si>
  <si>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</si>
  <si>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</si>
  <si>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</si>
  <si>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</si>
  <si>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</si>
  <si>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</si>
  <si>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</si>
  <si>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</si>
  <si>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</si>
  <si>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</si>
  <si>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</si>
  <si>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</si>
  <si>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</si>
  <si>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</si>
  <si>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</si>
  <si>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</si>
  <si>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</si>
  <si>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</si>
  <si>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</si>
  <si>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</si>
  <si>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</si>
  <si>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</si>
  <si>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</si>
  <si>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</si>
  <si>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</si>
  <si>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</si>
  <si>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</si>
  <si>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</si>
  <si>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</si>
  <si>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</si>
  <si>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</si>
  <si>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</si>
  <si>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</si>
  <si>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</si>
  <si>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</si>
  <si>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</si>
  <si>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</si>
  <si>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</si>
  <si>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</si>
  <si>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</si>
  <si>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</si>
  <si>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</si>
  <si>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</si>
  <si>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</si>
  <si>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</si>
  <si>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</si>
  <si>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</si>
  <si>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</si>
  <si>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</si>
  <si>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</si>
  <si>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</si>
  <si>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</si>
  <si>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</si>
  <si>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</si>
  <si>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</si>
  <si>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</si>
  <si>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</si>
  <si>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</si>
  <si>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</si>
  <si>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</si>
  <si>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</si>
  <si>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</si>
  <si>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</si>
  <si>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</si>
  <si>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</si>
  <si>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</si>
  <si>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</si>
  <si>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</si>
  <si>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</si>
  <si>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</si>
  <si>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</si>
  <si>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</si>
  <si>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</si>
  <si>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</si>
  <si>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</si>
  <si>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</si>
  <si>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</si>
  <si>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</si>
  <si>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</si>
  <si>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</si>
  <si>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</si>
  <si>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</si>
  <si>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</si>
  <si>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</si>
  <si>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</si>
  <si>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</si>
  <si>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</si>
  <si>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</si>
  <si>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</si>
  <si>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</si>
  <si>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</si>
  <si>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</si>
  <si>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</si>
  <si>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</si>
  <si>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</si>
  <si>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</si>
  <si>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</si>
  <si>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</si>
  <si>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</si>
  <si>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</si>
  <si>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</si>
  <si>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</si>
  <si>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</si>
  <si>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</si>
  <si>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</si>
  <si>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</si>
  <si>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</si>
  <si>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</si>
  <si>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</si>
  <si>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</si>
  <si>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</si>
  <si>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</si>
  <si>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</si>
  <si>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</si>
  <si>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</si>
  <si>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</si>
  <si>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</si>
  <si>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</si>
  <si>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</si>
  <si>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</si>
  <si>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</si>
  <si>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</si>
  <si>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</si>
  <si>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</si>
  <si>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</si>
  <si>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</si>
  <si>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</si>
  <si>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</si>
  <si>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</si>
  <si>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</si>
  <si>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</si>
  <si>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</si>
  <si>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</si>
  <si>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</si>
  <si>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</si>
  <si>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</si>
  <si>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</si>
  <si>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</si>
  <si>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</si>
  <si>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</si>
  <si>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</si>
  <si>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</si>
  <si>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</si>
  <si>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</si>
  <si>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</si>
  <si>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</si>
  <si>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</si>
  <si>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</si>
  <si>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</si>
  <si>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</si>
  <si>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</si>
  <si>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</si>
  <si>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</si>
  <si>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</si>
  <si>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</si>
  <si>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</si>
  <si>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</si>
  <si>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</si>
  <si>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</si>
  <si>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</si>
  <si>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</si>
  <si>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</si>
  <si>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</si>
  <si>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</si>
  <si>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</si>
  <si>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</si>
  <si>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</si>
  <si>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</si>
  <si>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</si>
  <si>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</si>
  <si>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</si>
  <si>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</si>
  <si>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</si>
  <si>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</si>
  <si>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</si>
  <si>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</si>
  <si>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</si>
  <si>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</si>
  <si>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</si>
  <si>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</si>
  <si>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</si>
  <si>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</si>
  <si>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</si>
  <si>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</si>
  <si>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</si>
  <si>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</si>
  <si>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</si>
  <si>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</si>
  <si>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</si>
  <si>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</si>
  <si>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</si>
  <si>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</si>
  <si>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</si>
  <si>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</si>
  <si>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</si>
  <si>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</si>
  <si>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</si>
  <si>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</si>
  <si>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</si>
  <si>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</si>
  <si>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</si>
  <si>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</si>
  <si>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</si>
  <si>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</si>
  <si>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</si>
  <si>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</si>
  <si>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</si>
  <si>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</si>
  <si>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</si>
  <si>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</si>
  <si>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</si>
  <si>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</si>
  <si>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</si>
  <si>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</si>
  <si>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</si>
  <si>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</si>
  <si>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</si>
  <si>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</si>
  <si>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</si>
  <si>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</si>
  <si>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</si>
  <si>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</si>
  <si>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</si>
  <si>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</si>
  <si>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</si>
  <si>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</si>
  <si>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</si>
  <si>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</si>
  <si>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</si>
  <si>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</si>
  <si>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</si>
  <si>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</si>
  <si>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</si>
  <si>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</si>
  <si>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</si>
  <si>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</si>
  <si>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</si>
  <si>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</si>
  <si>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</si>
  <si>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</si>
  <si>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</si>
  <si>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</si>
  <si>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</si>
  <si>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</si>
  <si>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</si>
  <si>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</si>
  <si>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</si>
  <si>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</si>
  <si>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</si>
  <si>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</si>
  <si>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</si>
  <si>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</si>
  <si>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</si>
  <si>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</si>
  <si>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</si>
  <si>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</si>
  <si>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</si>
  <si>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</si>
  <si>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</si>
  <si>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</si>
  <si>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</si>
  <si>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</si>
  <si>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</si>
  <si>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</si>
  <si>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</si>
  <si>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</si>
  <si>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</si>
  <si>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</si>
  <si>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</si>
  <si>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</si>
  <si>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</si>
  <si>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</si>
  <si>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</si>
  <si>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</si>
  <si>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</si>
  <si>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</si>
  <si>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</si>
  <si>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</si>
  <si>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</si>
  <si>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</si>
  <si>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</si>
  <si>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</si>
  <si>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</si>
  <si>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</si>
  <si>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</si>
  <si>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</si>
  <si>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</si>
  <si>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</si>
  <si>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</si>
  <si>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</si>
  <si>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</si>
  <si>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</si>
  <si>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</si>
  <si>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</si>
  <si>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</si>
  <si>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</si>
  <si>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</si>
  <si>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</si>
  <si>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</si>
  <si>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</si>
  <si>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</si>
  <si>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</si>
  <si>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</si>
  <si>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</si>
  <si>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</si>
  <si>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</si>
  <si>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</si>
  <si>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</si>
  <si>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</si>
  <si>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</si>
  <si>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</si>
  <si>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</si>
  <si>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</si>
  <si>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</si>
  <si>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</si>
  <si>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</si>
  <si>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</si>
  <si>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</si>
  <si>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</si>
  <si>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</si>
  <si>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</si>
  <si>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</si>
  <si>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</si>
  <si>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</si>
  <si>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</si>
  <si>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</si>
  <si>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</si>
  <si>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</si>
  <si>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</si>
  <si>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</si>
  <si>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</si>
  <si>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</si>
  <si>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</si>
  <si>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</si>
  <si>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</si>
  <si>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</si>
  <si>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</si>
  <si>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</si>
  <si>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</si>
  <si>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</si>
  <si>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</si>
  <si>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</si>
  <si>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</si>
  <si>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</si>
  <si>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</si>
  <si>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</si>
  <si>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</si>
  <si>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</si>
  <si>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</si>
  <si>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</si>
  <si>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</si>
  <si>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</si>
  <si>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</si>
  <si>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</si>
  <si>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</si>
  <si>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</si>
  <si>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</si>
  <si>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</si>
  <si>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</si>
  <si>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</si>
  <si>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</si>
  <si>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</si>
  <si>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</si>
  <si>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</si>
  <si>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</si>
  <si>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</si>
  <si>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</si>
  <si>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</si>
  <si>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</si>
  <si>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</si>
  <si>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</si>
  <si>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</si>
  <si>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</si>
  <si>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</si>
  <si>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</si>
  <si>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</si>
  <si>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</si>
  <si>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</si>
  <si>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</si>
  <si>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</si>
  <si>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</si>
  <si>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</si>
  <si>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</si>
  <si>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</si>
  <si>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</si>
  <si>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</si>
  <si>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</si>
  <si>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</si>
  <si>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</si>
  <si>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</si>
  <si>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</si>
  <si>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</si>
  <si>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</si>
  <si>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</si>
  <si>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</si>
  <si>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</si>
  <si>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</si>
  <si>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</si>
  <si>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</si>
  <si>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</si>
  <si>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</si>
  <si>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</si>
  <si>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</si>
  <si>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</si>
  <si>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</si>
  <si>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</si>
  <si>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</si>
  <si>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</si>
  <si>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</si>
  <si>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</si>
  <si>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</si>
  <si>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</si>
  <si>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</si>
  <si>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</si>
  <si>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</si>
  <si>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</si>
  <si>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</si>
  <si>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</si>
  <si>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</si>
  <si>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</si>
  <si>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</si>
  <si>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</si>
  <si>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</si>
  <si>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</si>
  <si>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</si>
  <si>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</si>
  <si>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</si>
  <si>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</si>
  <si>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</si>
  <si>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</si>
  <si>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</si>
  <si>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</si>
  <si>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</si>
  <si>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</si>
  <si>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</si>
  <si>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</si>
  <si>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</si>
  <si>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</si>
  <si>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</si>
  <si>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</si>
  <si>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</si>
  <si>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</si>
  <si>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</si>
  <si>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</si>
  <si>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</si>
  <si>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</si>
  <si>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</si>
  <si>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</si>
  <si>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</si>
  <si>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</si>
  <si>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</si>
  <si>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</si>
  <si>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</si>
  <si>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</si>
  <si>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</si>
  <si>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</si>
  <si>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</si>
  <si>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</si>
  <si>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</si>
  <si>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</si>
  <si>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</si>
  <si>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</si>
  <si>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</si>
  <si>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</si>
  <si>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</si>
  <si>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</si>
  <si>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</si>
  <si>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</si>
  <si>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</si>
  <si>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</si>
  <si>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</si>
  <si>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</si>
  <si>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</si>
  <si>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</si>
  <si>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</si>
  <si>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</si>
  <si>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</si>
  <si>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</si>
  <si>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</si>
  <si>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</si>
  <si>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</si>
  <si>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</si>
  <si>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</si>
  <si>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</si>
  <si>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</si>
  <si>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</si>
  <si>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</si>
  <si>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</si>
  <si>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</si>
  <si>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</si>
  <si>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</si>
  <si>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</si>
  <si>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</si>
  <si>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</si>
  <si>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</si>
  <si>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</si>
  <si>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</si>
  <si>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</si>
  <si>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</si>
  <si>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</si>
  <si>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</si>
  <si>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</si>
  <si>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</si>
  <si>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</si>
  <si>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</si>
  <si>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</si>
  <si>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</si>
  <si>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</si>
  <si>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</si>
  <si>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</si>
  <si>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</si>
  <si>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</si>
  <si>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</si>
  <si>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</si>
  <si>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</si>
  <si>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</si>
  <si>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</si>
  <si>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</si>
  <si>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</si>
  <si>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</si>
  <si>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</si>
  <si>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</si>
  <si>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</si>
  <si>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</si>
  <si>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</si>
  <si>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</si>
  <si>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</si>
  <si>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</si>
  <si>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</si>
  <si>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</si>
  <si>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</si>
  <si>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</si>
  <si>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</si>
  <si>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</si>
  <si>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</si>
  <si>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</si>
  <si>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</si>
  <si>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</si>
  <si>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</si>
  <si>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</si>
  <si>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</si>
  <si>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</si>
  <si>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</si>
  <si>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</si>
  <si>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</si>
  <si>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</si>
  <si>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</si>
  <si>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</si>
  <si>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</si>
  <si>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</si>
  <si>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</si>
  <si>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</si>
  <si>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</si>
  <si>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</si>
  <si>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</si>
  <si>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</si>
  <si>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</si>
  <si>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</si>
  <si>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</si>
  <si>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</si>
  <si>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</si>
  <si>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</si>
  <si>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</si>
  <si>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</si>
  <si>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</si>
  <si>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</si>
  <si>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</si>
  <si>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</si>
  <si>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</si>
  <si>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</si>
  <si>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</si>
  <si>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</si>
  <si>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</si>
  <si>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</si>
  <si>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</si>
  <si>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</si>
  <si>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</si>
  <si>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</si>
  <si>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</si>
  <si>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</si>
  <si>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</si>
  <si>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</si>
  <si>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</si>
  <si>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</si>
  <si>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</si>
  <si>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</si>
  <si>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</si>
  <si>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</si>
  <si>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</si>
  <si>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</si>
  <si>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</si>
  <si>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</si>
  <si>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</si>
  <si>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</si>
  <si>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</si>
  <si>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</si>
  <si>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</si>
  <si>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</si>
  <si>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</si>
  <si>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</si>
  <si>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</si>
  <si>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</si>
  <si>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</si>
  <si>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</si>
  <si>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</si>
  <si>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</si>
  <si>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</si>
  <si>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</si>
  <si>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</si>
  <si>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</si>
  <si>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</si>
  <si>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</si>
  <si>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</si>
  <si>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</si>
  <si>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</si>
  <si>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</si>
  <si>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</si>
  <si>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</si>
  <si>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</si>
  <si>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</si>
  <si>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</si>
  <si>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</si>
  <si>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</si>
  <si>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</si>
  <si>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</si>
  <si>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</si>
  <si>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</si>
  <si>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</si>
  <si>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</si>
  <si>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</si>
  <si>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</si>
  <si>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</si>
  <si>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</si>
  <si>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</si>
  <si>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</si>
  <si>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</si>
  <si>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</si>
  <si>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</si>
  <si>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</si>
  <si>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</si>
  <si>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</si>
  <si>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</si>
  <si>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</si>
  <si>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</si>
  <si>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</si>
  <si>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</si>
  <si>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</si>
  <si>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</si>
  <si>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</si>
  <si>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</si>
  <si>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</si>
  <si>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</si>
  <si>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</si>
  <si>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</si>
  <si>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</si>
  <si>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</si>
  <si>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</si>
  <si>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</si>
  <si>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</si>
  <si>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</si>
  <si>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</si>
  <si>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</si>
  <si>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</si>
  <si>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</si>
  <si>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</si>
  <si>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</si>
  <si>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</si>
  <si>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</si>
  <si>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</si>
  <si>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</si>
  <si>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</si>
  <si>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</si>
  <si>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</si>
  <si>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</si>
  <si>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</si>
  <si>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</si>
  <si>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</si>
  <si>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</si>
  <si>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</si>
  <si>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</si>
  <si>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</si>
  <si>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</si>
  <si>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</si>
  <si>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</si>
  <si>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</si>
  <si>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</si>
  <si>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</si>
  <si>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</si>
  <si>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</si>
  <si>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</si>
  <si>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</si>
  <si>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</si>
  <si>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</si>
  <si>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</si>
  <si>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</si>
  <si>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</si>
  <si>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</si>
  <si>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</si>
  <si>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</si>
  <si>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</si>
  <si>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</si>
  <si>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</si>
  <si>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</si>
  <si>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</si>
  <si>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</si>
  <si>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</si>
  <si>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</si>
  <si>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</si>
  <si>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</si>
  <si>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</si>
  <si>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</si>
  <si>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</si>
  <si>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</si>
  <si>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</si>
  <si>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</si>
  <si>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</si>
  <si>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</si>
  <si>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</si>
  <si>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</si>
  <si>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</si>
  <si>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</si>
  <si>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</si>
  <si>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</si>
  <si>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</si>
  <si>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</si>
  <si>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</si>
  <si>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</si>
  <si>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</si>
  <si>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</si>
  <si>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</si>
  <si>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</si>
  <si>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</si>
  <si>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</si>
  <si>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</si>
  <si>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</si>
  <si>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</si>
  <si>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</si>
  <si>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</si>
  <si>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</si>
  <si>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</si>
  <si>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</si>
  <si>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</si>
  <si>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</si>
  <si>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</si>
  <si>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</si>
  <si>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</si>
  <si>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</si>
  <si>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</si>
  <si>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</si>
  <si>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</si>
  <si>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</si>
  <si>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</si>
  <si>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</si>
  <si>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</si>
  <si>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</si>
  <si>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</si>
  <si>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</si>
  <si>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</si>
  <si>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</si>
  <si>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</si>
  <si>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</si>
  <si>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</si>
  <si>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</si>
  <si>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</si>
  <si>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</si>
  <si>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</si>
  <si>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</si>
  <si>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</si>
  <si>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</si>
  <si>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</si>
  <si>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</si>
  <si>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</si>
  <si>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</si>
  <si>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</si>
  <si>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</si>
  <si>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</si>
  <si>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</si>
  <si>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</si>
  <si>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</si>
  <si>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</si>
  <si>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</si>
  <si>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</si>
  <si>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</si>
  <si>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</si>
  <si>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</si>
  <si>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</si>
  <si>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</si>
  <si>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</si>
  <si>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</si>
  <si>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</si>
  <si>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</si>
  <si>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</si>
  <si>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</si>
  <si>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</si>
  <si>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</si>
  <si>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</si>
  <si>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</si>
  <si>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</si>
  <si>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</si>
  <si>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</si>
  <si>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</si>
  <si>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</si>
  <si>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</si>
  <si>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</si>
  <si>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</si>
  <si>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</si>
  <si>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</si>
  <si>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</si>
  <si>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</si>
  <si>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</si>
  <si>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</si>
  <si>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</si>
  <si>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</si>
  <si>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</si>
  <si>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</si>
  <si>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</si>
  <si>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</si>
  <si>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</si>
  <si>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</si>
  <si>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</si>
  <si>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</si>
  <si>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</si>
  <si>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</si>
  <si>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</si>
  <si>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</si>
  <si>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</si>
  <si>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</si>
  <si>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</si>
  <si>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</si>
  <si>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</si>
  <si>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</si>
  <si>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</si>
  <si>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</si>
  <si>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</si>
  <si>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</si>
  <si>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</si>
  <si>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</si>
  <si>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</si>
  <si>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</si>
  <si>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</si>
  <si>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</si>
  <si>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</si>
  <si>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</si>
  <si>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</si>
  <si>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</si>
  <si>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</si>
  <si>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</si>
  <si>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</si>
  <si>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</si>
  <si>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</si>
  <si>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</si>
  <si>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</si>
  <si>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</si>
  <si>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</si>
  <si>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</si>
  <si>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</si>
  <si>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</si>
  <si>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</si>
  <si>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</si>
  <si>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</si>
  <si>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</si>
  <si>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</si>
  <si>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</si>
  <si>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</si>
  <si>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</si>
  <si>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</si>
  <si>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</si>
  <si>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</si>
  <si>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</si>
  <si>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</si>
  <si>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</si>
  <si>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</si>
  <si>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</si>
  <si>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</si>
  <si>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</si>
  <si>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</si>
  <si>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</si>
  <si>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</si>
  <si>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</si>
  <si>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</si>
  <si>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</si>
  <si>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</si>
  <si>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</si>
  <si>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</si>
  <si>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</si>
  <si>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</si>
  <si>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</si>
  <si>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</si>
  <si>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</si>
  <si>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</si>
  <si>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</si>
  <si>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</si>
  <si>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</si>
  <si>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</si>
  <si>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</si>
  <si>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</si>
  <si>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</si>
  <si>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</si>
  <si>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</si>
  <si>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</si>
  <si>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</si>
  <si>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</si>
  <si>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</si>
  <si>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</si>
  <si>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</si>
  <si>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</si>
  <si>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</si>
  <si>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</si>
  <si>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</si>
  <si>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</si>
  <si>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</si>
  <si>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</si>
  <si>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</si>
  <si>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</si>
  <si>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</si>
  <si>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</si>
  <si>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</si>
  <si>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</si>
  <si>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</si>
  <si>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</si>
  <si>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</si>
  <si>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</si>
  <si>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</si>
  <si>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</si>
  <si>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</si>
  <si>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</si>
  <si>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</si>
  <si>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</si>
  <si>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</si>
  <si>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</si>
  <si>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</si>
  <si>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</si>
  <si>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</si>
  <si>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</si>
  <si>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</si>
  <si>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</si>
  <si>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</si>
  <si>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</si>
  <si>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</si>
  <si>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</si>
  <si>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</si>
  <si>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</si>
  <si>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</si>
  <si>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</si>
  <si>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</si>
  <si>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</si>
  <si>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</si>
  <si>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</si>
  <si>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</si>
  <si>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</si>
  <si>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</si>
  <si>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</si>
  <si>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</si>
  <si>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</si>
  <si>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</si>
  <si>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</si>
  <si>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</si>
  <si>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</si>
  <si>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</si>
  <si>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</si>
  <si>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</si>
  <si>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</si>
  <si>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</si>
  <si>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</si>
  <si>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</si>
  <si>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</si>
  <si>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</si>
  <si>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</si>
  <si>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</si>
  <si>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</si>
  <si>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</si>
  <si>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</si>
  <si>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</si>
  <si>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</si>
  <si>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</si>
  <si>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</si>
  <si>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</si>
  <si>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</si>
  <si>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</si>
  <si>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</si>
  <si>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</si>
  <si>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</si>
  <si>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</si>
  <si>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</si>
  <si>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</si>
  <si>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</si>
  <si>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</si>
  <si>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</si>
  <si>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</si>
  <si>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</si>
  <si>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</si>
  <si>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</si>
  <si>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</si>
  <si>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</si>
  <si>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</si>
  <si>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</si>
  <si>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</si>
  <si>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</si>
  <si>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</si>
  <si>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</si>
  <si>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</si>
  <si>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</si>
  <si>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</si>
  <si>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</si>
  <si>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</si>
  <si>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</si>
  <si>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</si>
  <si>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</si>
  <si>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</si>
  <si>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</si>
  <si>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</si>
  <si>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</si>
  <si>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</si>
  <si>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</si>
  <si>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</si>
  <si>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</si>
  <si>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</si>
  <si>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</si>
  <si>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</si>
  <si>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</si>
  <si>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</si>
  <si>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</si>
  <si>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</si>
  <si>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</si>
  <si>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</si>
  <si>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</si>
  <si>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</si>
  <si>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</si>
  <si>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</si>
  <si>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</si>
  <si>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</si>
  <si>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</si>
  <si>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</si>
  <si>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</si>
  <si>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</si>
  <si>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</si>
  <si>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</si>
  <si>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</si>
  <si>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</si>
  <si>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</si>
  <si>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</si>
  <si>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</si>
  <si>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</si>
  <si>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</si>
  <si>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</si>
  <si>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</si>
  <si>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</si>
  <si>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</si>
  <si>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</si>
  <si>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</si>
  <si>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</si>
  <si>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</si>
  <si>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</si>
  <si>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</si>
  <si>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</si>
  <si>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</si>
  <si>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</si>
  <si>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</si>
  <si>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</si>
  <si>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</si>
  <si>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</si>
  <si>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</si>
  <si>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</si>
  <si>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</si>
  <si>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</si>
  <si>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</si>
  <si>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</si>
  <si>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</si>
  <si>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</si>
  <si>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</si>
  <si>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</si>
  <si>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</si>
  <si>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</si>
  <si>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</si>
  <si>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</si>
  <si>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</si>
  <si>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</si>
  <si>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</si>
  <si>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</si>
  <si>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</si>
  <si>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</si>
  <si>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</si>
  <si>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</si>
  <si>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</si>
  <si>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</si>
  <si>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</si>
  <si>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</si>
  <si>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</si>
  <si>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</si>
  <si>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</si>
  <si>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</si>
  <si>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</si>
  <si>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</si>
  <si>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</si>
  <si>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</si>
  <si>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</si>
  <si>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</si>
  <si>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</si>
  <si>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</si>
  <si>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</si>
  <si>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</si>
  <si>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</si>
  <si>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</si>
  <si>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</si>
  <si>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</si>
  <si>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</si>
  <si>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</si>
  <si>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</si>
  <si>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</si>
  <si>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</si>
  <si>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</si>
  <si>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</si>
  <si>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</si>
  <si>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</si>
  <si>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</si>
  <si>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</si>
  <si>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</si>
  <si>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</si>
  <si>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</si>
  <si>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</si>
  <si>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</si>
  <si>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</si>
  <si>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</si>
  <si>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</si>
  <si>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</si>
  <si>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</si>
  <si>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</si>
  <si>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</si>
  <si>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</si>
  <si>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</si>
  <si>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</si>
  <si>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</si>
  <si>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</si>
  <si>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</si>
  <si>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</si>
  <si>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</si>
  <si>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</si>
  <si>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</si>
  <si>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</si>
  <si>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</si>
  <si>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</si>
  <si>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</si>
  <si>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</si>
  <si>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</si>
  <si>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</si>
  <si>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</si>
  <si>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</si>
  <si>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</si>
  <si>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</si>
  <si>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</si>
  <si>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</si>
  <si>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</si>
  <si>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</si>
  <si>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</si>
  <si>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</si>
  <si>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</si>
  <si>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</si>
  <si>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</si>
  <si>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</si>
  <si>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</si>
  <si>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</si>
  <si>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</si>
  <si>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</si>
  <si>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</si>
  <si>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</si>
  <si>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</si>
  <si>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</si>
  <si>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</si>
  <si>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</si>
  <si>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</si>
  <si>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</si>
  <si>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</si>
  <si>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</si>
  <si>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</si>
  <si>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</si>
  <si>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</si>
  <si>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</si>
  <si>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</si>
  <si>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</si>
  <si>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</si>
  <si>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</si>
  <si>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</si>
  <si>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</si>
  <si>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</si>
  <si>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</si>
  <si>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</si>
  <si>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</si>
  <si>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</si>
  <si>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</si>
  <si>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</si>
  <si>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</si>
  <si>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</si>
  <si>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</si>
  <si>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</si>
  <si>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</si>
  <si>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</si>
  <si>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</si>
  <si>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</si>
  <si>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</si>
  <si>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</si>
  <si>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</si>
  <si>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</si>
  <si>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</si>
  <si>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</si>
  <si>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</si>
  <si>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</si>
  <si>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</si>
  <si>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</si>
  <si>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</si>
  <si>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</si>
  <si>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</si>
  <si>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</si>
  <si>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</si>
  <si>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</si>
  <si>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</si>
  <si>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</si>
  <si>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</si>
  <si>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</si>
  <si>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</si>
  <si>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</si>
  <si>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</si>
  <si>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</si>
  <si>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</si>
  <si>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</si>
  <si>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</si>
  <si>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</si>
  <si>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</si>
  <si>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</si>
  <si>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</si>
  <si>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</si>
  <si>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</si>
  <si>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</si>
  <si>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</si>
  <si>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</si>
  <si>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</si>
  <si>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</si>
  <si>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</si>
  <si>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</si>
  <si>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</si>
  <si>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</si>
  <si>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</si>
  <si>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</si>
  <si>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</si>
  <si>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</si>
  <si>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</si>
  <si>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</si>
  <si>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</si>
  <si>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</si>
  <si>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</si>
  <si>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</si>
  <si>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</si>
  <si>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</si>
  <si>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</si>
  <si>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</si>
  <si>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</si>
  <si>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</si>
  <si>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</si>
  <si>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</si>
  <si>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</si>
  <si>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</si>
  <si>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</si>
  <si>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</si>
  <si>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</si>
  <si>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</si>
  <si>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</si>
  <si>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</si>
  <si>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</si>
  <si>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</si>
  <si>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</si>
  <si>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</si>
  <si>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</si>
  <si>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</si>
  <si>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</si>
  <si>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</si>
  <si>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</si>
  <si>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</si>
  <si>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</si>
  <si>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</si>
  <si>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</si>
  <si>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</si>
  <si>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</si>
  <si>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</si>
  <si>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</si>
  <si>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</si>
  <si>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</si>
  <si>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</si>
  <si>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</si>
  <si>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</si>
  <si>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</si>
  <si>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</si>
  <si>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</si>
  <si>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</si>
  <si>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</si>
  <si>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</si>
  <si>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</si>
  <si>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</si>
  <si>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</si>
  <si>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</si>
  <si>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</si>
  <si>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</si>
  <si>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</si>
  <si>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</si>
  <si>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</si>
  <si>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</si>
  <si>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</si>
  <si>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</si>
  <si>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</si>
  <si>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</si>
  <si>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</si>
  <si>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</si>
  <si>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</si>
  <si>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</si>
  <si>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</si>
  <si>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</si>
  <si>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</si>
  <si>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</si>
  <si>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</si>
  <si>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</si>
  <si>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</si>
  <si>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</si>
  <si>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</si>
  <si>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</si>
  <si>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</si>
  <si>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</si>
  <si>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</si>
  <si>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</si>
  <si>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</si>
  <si>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</si>
  <si>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</si>
  <si>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</si>
  <si>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</si>
  <si>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</si>
  <si>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</si>
  <si>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</si>
  <si>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</si>
  <si>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</si>
  <si>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</si>
  <si>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</si>
  <si>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</si>
  <si>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</si>
  <si>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</si>
  <si>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</si>
  <si>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</si>
  <si>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</si>
  <si>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</si>
  <si>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</si>
  <si>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</si>
  <si>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</si>
  <si>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</si>
  <si>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</si>
  <si>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</si>
  <si>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</si>
  <si>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</si>
  <si>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</si>
  <si>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</si>
  <si>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</si>
  <si>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</si>
  <si>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</si>
  <si>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</si>
  <si>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</si>
  <si>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</si>
  <si>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</si>
  <si>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</si>
  <si>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</si>
  <si>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</si>
  <si>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</si>
  <si>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</si>
  <si>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</si>
  <si>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</si>
  <si>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</si>
  <si>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</si>
  <si>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</si>
  <si>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</si>
  <si>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</si>
  <si>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</si>
  <si>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</si>
  <si>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</si>
  <si>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</si>
  <si>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</si>
  <si>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</si>
  <si>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</si>
  <si>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</si>
  <si>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</si>
  <si>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</si>
  <si>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</si>
  <si>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</si>
  <si>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</si>
  <si>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</si>
  <si>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</si>
  <si>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</si>
  <si>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</si>
  <si>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</si>
  <si>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</si>
  <si>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</si>
  <si>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</si>
  <si>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</si>
  <si>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</si>
  <si>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</si>
  <si>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</si>
  <si>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</si>
  <si>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</si>
  <si>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</si>
  <si>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</si>
  <si>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</si>
  <si>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</si>
  <si>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</si>
  <si>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</si>
  <si>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</si>
  <si>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</si>
  <si>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</si>
  <si>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</si>
  <si>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</si>
  <si>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</si>
  <si>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</si>
  <si>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</si>
  <si>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</si>
  <si>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</si>
  <si>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</si>
  <si>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</si>
  <si>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</si>
  <si>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</si>
  <si>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</si>
  <si>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</si>
  <si>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</si>
  <si>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</si>
  <si>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</si>
  <si>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</si>
  <si>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</si>
  <si>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</si>
  <si>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</si>
  <si>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</si>
  <si>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</si>
  <si>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</si>
  <si>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</si>
  <si>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</si>
  <si>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</si>
  <si>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</si>
  <si>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</si>
  <si>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</si>
  <si>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</si>
  <si>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</si>
  <si>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</si>
  <si>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</si>
  <si>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</si>
  <si>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</si>
  <si>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</si>
  <si>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</si>
  <si>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</si>
  <si>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</si>
  <si>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</si>
  <si>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</si>
  <si>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</si>
  <si>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</si>
  <si>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</si>
  <si>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</si>
  <si>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</si>
  <si>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</si>
  <si>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</si>
  <si>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</si>
  <si>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</si>
  <si>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</si>
  <si>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</si>
  <si>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</si>
  <si>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</si>
  <si>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</si>
  <si>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</si>
  <si>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</si>
  <si>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</si>
  <si>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</si>
  <si>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</si>
  <si>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</si>
  <si>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</si>
  <si>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</si>
  <si>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</si>
  <si>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</si>
  <si>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</si>
  <si>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</si>
  <si>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</si>
  <si>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</si>
  <si>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</si>
  <si>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</si>
  <si>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</si>
  <si>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</si>
  <si>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</si>
  <si>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</si>
  <si>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</si>
  <si>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</si>
  <si>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</si>
  <si>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</si>
  <si>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</si>
  <si>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</si>
  <si>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</si>
  <si>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</si>
  <si>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</si>
  <si>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</si>
  <si>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</si>
  <si>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</si>
  <si>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</si>
  <si>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</si>
  <si>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</si>
  <si>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</si>
  <si>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</si>
  <si>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</si>
  <si>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</si>
  <si>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</si>
  <si>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</si>
  <si>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</si>
  <si>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</si>
  <si>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</si>
  <si>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</si>
  <si>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</si>
  <si>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</si>
  <si>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</si>
  <si>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</si>
  <si>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</si>
  <si>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</si>
  <si>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</si>
  <si>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</si>
  <si>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</si>
  <si>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</si>
  <si>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</si>
  <si>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</si>
  <si>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</si>
  <si>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</si>
  <si>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</si>
  <si>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</si>
  <si>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</si>
  <si>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</si>
  <si>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</si>
  <si>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</si>
  <si>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</si>
  <si>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</si>
  <si>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</si>
  <si>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</si>
  <si>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</si>
  <si>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</si>
  <si>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</si>
  <si>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</si>
  <si>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</si>
  <si>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</si>
  <si>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</si>
  <si>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</si>
  <si>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</si>
  <si>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</si>
  <si>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</si>
  <si>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</si>
  <si>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</si>
  <si>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</si>
  <si>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</si>
  <si>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</si>
  <si>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</si>
  <si>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</si>
  <si>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</si>
  <si>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</si>
  <si>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</si>
  <si>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</si>
  <si>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</si>
  <si>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</si>
  <si>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</si>
  <si>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</si>
  <si>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</si>
  <si>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</si>
  <si>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</si>
  <si>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</si>
  <si>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</si>
  <si>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</si>
  <si>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</si>
  <si>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</si>
  <si>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</si>
  <si>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</si>
  <si>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</si>
  <si>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</si>
  <si>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</si>
  <si>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</si>
  <si>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</si>
  <si>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</si>
  <si>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</si>
  <si>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</si>
  <si>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</si>
  <si>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</si>
  <si>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</si>
  <si>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</si>
  <si>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</si>
  <si>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</si>
  <si>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</si>
  <si>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</si>
  <si>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</si>
  <si>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</si>
  <si>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</si>
  <si>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</si>
  <si>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</si>
  <si>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</si>
  <si>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</si>
  <si>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</si>
  <si>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</si>
  <si>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</si>
  <si>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</si>
  <si>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</si>
  <si>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</si>
  <si>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</si>
  <si>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</si>
  <si>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</si>
  <si>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</si>
  <si>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</si>
  <si>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</si>
  <si>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</si>
  <si>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</si>
  <si>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</si>
  <si>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</si>
  <si>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</si>
  <si>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</si>
  <si>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</si>
  <si>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</si>
  <si>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</si>
  <si>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</si>
  <si>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</si>
  <si>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</si>
  <si>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</si>
  <si>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</si>
  <si>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</si>
  <si>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</si>
  <si>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</si>
  <si>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</si>
  <si>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</si>
  <si>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</si>
  <si>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</si>
  <si>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</si>
  <si>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</si>
  <si>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</si>
  <si>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</si>
  <si>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</si>
  <si>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</si>
  <si>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</si>
  <si>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</si>
  <si>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</si>
  <si>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</si>
  <si>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</si>
  <si>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</si>
  <si>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</si>
  <si>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</si>
  <si>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</si>
  <si>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</si>
  <si>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</si>
  <si>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</si>
  <si>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</si>
  <si>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</si>
  <si>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</si>
  <si>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</si>
  <si>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</si>
  <si>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</si>
  <si>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</si>
  <si>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</si>
  <si>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</si>
  <si>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</si>
  <si>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</si>
  <si>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</si>
  <si>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</si>
  <si>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</si>
  <si>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</si>
  <si>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</si>
  <si>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</si>
  <si>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</si>
  <si>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</si>
  <si>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</si>
  <si>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</si>
  <si>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</si>
  <si>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</si>
  <si>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</si>
  <si>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</si>
  <si>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</si>
  <si>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</si>
  <si>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</si>
  <si>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</si>
  <si>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</si>
  <si>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</si>
  <si>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</si>
  <si>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</si>
  <si>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</si>
  <si>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</si>
  <si>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</si>
  <si>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</si>
  <si>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</si>
  <si>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</si>
  <si>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</si>
  <si>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</si>
  <si>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</si>
  <si>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</si>
  <si>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</si>
  <si>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</si>
  <si>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</si>
  <si>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</si>
  <si>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</si>
  <si>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</si>
  <si>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</si>
  <si>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</si>
  <si>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</si>
  <si>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</si>
  <si>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</si>
  <si>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</si>
  <si>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</si>
  <si>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</si>
  <si>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</si>
  <si>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</si>
  <si>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</si>
  <si>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</si>
  <si>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</si>
  <si>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</si>
  <si>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</si>
  <si>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</si>
  <si>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</si>
  <si>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</si>
  <si>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</si>
  <si>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</si>
  <si>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</si>
  <si>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</si>
  <si>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</si>
  <si>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</si>
  <si>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</si>
  <si>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</si>
  <si>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</si>
  <si>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</si>
  <si>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</si>
  <si>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</si>
  <si>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</si>
  <si>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</si>
  <si>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</si>
  <si>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</si>
  <si>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</si>
  <si>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</si>
  <si>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</si>
  <si>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</si>
  <si>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</si>
  <si>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</si>
  <si>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</si>
  <si>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</si>
  <si>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</si>
  <si>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</si>
  <si>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</si>
  <si>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</si>
  <si>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</si>
  <si>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</si>
  <si>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</si>
  <si>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</si>
  <si>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</si>
  <si>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</si>
  <si>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</si>
  <si>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</si>
  <si>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</si>
  <si>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</si>
  <si>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</si>
  <si>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</si>
  <si>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</si>
  <si>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</si>
  <si>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</si>
  <si>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</si>
  <si>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</si>
  <si>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</si>
  <si>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</si>
  <si>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</si>
  <si>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</si>
  <si>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</si>
  <si>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</si>
  <si>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</si>
  <si>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</si>
  <si>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</si>
  <si>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</si>
  <si>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</si>
  <si>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</si>
  <si>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</si>
  <si>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</si>
  <si>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</si>
  <si>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</si>
  <si>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</si>
  <si>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</si>
  <si>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</si>
  <si>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</si>
  <si>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</si>
  <si>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</si>
  <si>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</si>
  <si>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</si>
  <si>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</si>
  <si>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</si>
  <si>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</si>
  <si>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</si>
  <si>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</si>
  <si>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</si>
  <si>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</si>
  <si>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</si>
  <si>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</si>
  <si>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</si>
  <si>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</si>
  <si>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</si>
  <si>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</si>
  <si>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</si>
  <si>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</si>
  <si>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</si>
  <si>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</si>
  <si>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</si>
  <si>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</si>
  <si>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</si>
  <si>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</si>
  <si>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</si>
  <si>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</si>
  <si>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</si>
  <si>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</si>
  <si>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</si>
  <si>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</si>
  <si>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</si>
  <si>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</si>
  <si>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</si>
  <si>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</si>
  <si>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</si>
  <si>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</si>
  <si>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</si>
  <si>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</si>
  <si>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</si>
  <si>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</si>
  <si>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</si>
  <si>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</si>
  <si>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</si>
  <si>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</si>
  <si>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</si>
  <si>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</si>
  <si>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</si>
  <si>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</si>
  <si>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</si>
  <si>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</si>
  <si>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</si>
  <si>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</si>
  <si>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</si>
  <si>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</si>
  <si>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</si>
  <si>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</si>
  <si>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</si>
  <si>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</si>
  <si>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</si>
  <si>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</si>
  <si>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</si>
  <si>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</si>
  <si>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</si>
  <si>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</si>
  <si>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</si>
  <si>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</si>
  <si>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</si>
  <si>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</si>
  <si>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</si>
  <si>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</si>
  <si>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</si>
  <si>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</si>
  <si>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</si>
  <si>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</si>
  <si>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</si>
  <si>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</si>
  <si>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</si>
  <si>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</si>
  <si>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</si>
  <si>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</si>
  <si>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</si>
  <si>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</si>
  <si>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</si>
  <si>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</si>
  <si>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</si>
  <si>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</si>
  <si>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</si>
  <si>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</si>
  <si>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</si>
  <si>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</si>
  <si>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</si>
  <si>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</si>
  <si>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</si>
  <si>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</si>
  <si>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</si>
  <si>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</si>
  <si>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</si>
  <si>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</si>
  <si>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</si>
  <si>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</si>
  <si>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 team got access and found  main power cuble stolen</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</si>
  <si>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</si>
  <si>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</si>
  <si>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</si>
  <si>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</si>
  <si>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</si>
  <si>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</si>
  <si>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</si>
  <si>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</si>
  <si>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</si>
  <si>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</si>
  <si>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PCM-20251024-00001174</t>
  </si>
  <si>
    <t xml:space="preserve">ETA 45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</si>
</sst>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
      <sz val="12"/>
      <color rgb="FF191919"/>
      <name val="Cloud-Font-Regular"/>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5" totalsRowShown="0" headerRowDxfId="48" dataDxfId="47" headerRowBorderDxfId="45" tableBorderDxfId="46" totalsRowBorderDxfId="44">
  <autoFilter ref="A1:L2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5" totalsRowShown="0" headerRowDxfId="15" dataDxfId="14" headerRowBorderDxfId="12" tableBorderDxfId="13">
  <autoFilter ref="A1:L14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291.89441770833218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11.399429282406345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45954.842843634258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45954.842843634258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45954.842843634258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45954.842843634258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45954.842843634258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45954.842843634258</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45954.842843634258</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45954.842843634258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45954.842843634258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45954.842843634258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45954.842843634258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45954.842843634258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45954.842843634258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45954.842843634258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45954.842843634258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45954.842843634258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45954.842843634258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45954.842843634258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45954.842843634258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45954.842843634258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45954.842843634258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45954.842843634258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45954.842843634258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45954.842843634258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45954.842843634258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45954.842843634258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45954.842843634258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45954.842843634258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45954.842843634258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45954.842843634258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45954.842843634258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45954.842843634258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45954.842843634258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45954.842843634258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45954.842843634258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45954.842843634258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45954.842843634258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45954.842843634258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45954.842843634258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45954.842843634258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45954.842843634258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45954.842843634258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45954.842843634258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45954.842843634258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45954.842843634258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45954.842843634258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45954.842843634258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45954.842843634258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45954.842843634258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45954.842843634258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45954.842843634258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45954.842843634258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45954.842843634258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45954.842843634258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45954.842843634258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45954.842843634258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45954.842843634258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45954.842843634258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45954.842843634258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45954.842843634258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45954.842843634258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45954.842843634258</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45954.842843634258</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D020A518-7C85-4AEC-A8EA-7A3FEE306162}"/>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tabSelected="1" workbookViewId="0">
      <selection activeCell="D7" sqre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129.84300567129685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10.347068171293358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3.3804282407800201E-2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45954.842843634258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7"/>
      <c r="E7" s="115"/>
      <c r="F7" s="116"/>
      <c r="G7" s="117">
        <f ca="1">IFERROR(NOW()-F7,"-")</f>
        <v>45954.842843634258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45954.842843634258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45954.842843634258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45954.842843634258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45954.842843634258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45954.842843634258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45954.842843634258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45954.842843634258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45954.842843634258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45954.842843634258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45954.842843634258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45954.842843634258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45954.842843634258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45954.842843634258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45954.842843634258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45954.842843634258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45954.842843634258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45954.842843634258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45954.842843634258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45954.842843634258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45954.842843634258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45954.842843634258</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45954.842843634258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45954.842843634258</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45954.842843634258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45954.842843634258</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45954.842843634258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45954.842843634258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45954.842843634258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45954.842843634258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45954.842843634258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45954.842843634258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45954.842843634258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45954.842843634258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45954.842843634258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45954.842843634258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45954.842843634258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45954.842843634258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45954.842843634258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45954.842843634258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45954.842843634258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45954.842843634258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45954.842843634258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45954.842843634258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45954.842843634258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45954.842843634258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45954.842843634258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45954.842843634258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45954.842843634258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45954.842843634258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45954.842843634258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45954.842843634258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45954.842843634258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45954.842843634258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45954.842843634258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45954.842843634258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45954.842843634258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45954.842843634258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45954.842843634258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45954.842843634258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45954.842843634258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45954.842843634258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45954.842843634258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45954.842843634258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45954.842843634258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45954.842843634258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45954.842843634258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45954.842843634258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45954.842843634258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45954.842843634258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45954.842843634258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45954.842843634258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45954.842843634258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45954.842843634258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45954.842843634258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45954.842843634258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45954.842843634258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45954.842843634258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45954.842843634258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45954.842843634258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45954.842843634258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45954.842843634258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45954.842843634258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45954.842843634258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45954.842843634258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45954.842843634258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45954.842843634258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45954.842843634258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45954.842843634258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45954.842843634258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45954.842843634258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45954.842843634258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45954.842843634258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45954.842843634258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45954.842843634258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45954.842843634258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45954.842843634258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45954.842843634258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45954.842843634258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45954.842843634258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45954.842843634258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45954.842843634258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45954.842843634258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45954.842843634258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45954.842843634258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45954.842843634258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45954.842843634258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45954.842843634258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45954.842843634258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45954.842843634258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45954.842843634258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45954.842843634258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45954.842843634258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45954.842843634258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45954.842843634258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45954.842843634258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45954.842843634258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45954.842843634258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45954.842843634258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45954.842843634258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45954.842843634258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45954.842843634258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45954.842843634258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45954.842843634258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45954.842843634258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45954.842843634258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45954.842843634258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45954.842843634258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45954.842843634258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45954.842843634258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45954.842843634258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45954.842843634258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45954.842843634258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45954.842843634258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45954.842843634258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45954.842843634258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45954.842843634258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45954.842843634258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45954.842843634258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45954.842843634258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45954.842843634258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45954.842843634258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45954.842843634258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45954.842843634258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45954.842843634258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45954.842843634258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45954.842843634258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45954.842843634258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45954.842843634258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45954.842843634258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45954.842843634258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45954.842843634258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45954.842843634258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45954.842843634258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45954.842843634258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45954.842843634258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45954.842843634258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45954.842843634258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45954.842843634258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45954.842843634258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45954.842843634258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45954.842843634258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45954.842843634258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45954.842843634258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45954.842843634258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45954.842843634258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45954.842843634258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45954.842843634258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45954.842843634258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45954.842843634258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45954.842843634258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45954.842843634258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45954.842843634258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45954.842843634258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45954.842843634258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45954.842843634258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45954.842843634258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45954.842843634258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45954.842843634258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45954.842843634258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45954.842843634258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45954.842843634258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45954.842843634258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45954.842843634258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45954.842843634258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45954.842843634258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45954.842843634258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45954.842843634258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45954.842843634258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45954.842843634258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45954.842843634258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45954.842843634258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45954.842843634258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45954.842843634258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45954.842843634258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45954.842843634258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45954.842843634258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45954.842843634258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45954.842843634258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45954.842843634258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45954.842843634258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45954.842843634258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45954.842843634258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45954.842843634258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45954.842843634258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45954.842843634258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45954.842843634258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45954.842843634258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45954.842843634258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45954.842843634258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45954.842843634258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45954.842843634258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45954.842843634258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45954.842843634258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45954.842843634258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45954.842843634258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45954.842843634258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45954.842843634258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45954.842843634258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45954.842843634258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45954.842843634258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45954.842843634258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45954.842843634258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45954.842843634258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45954.842843634258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45954.842843634258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45954.842843634258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45954.842843634258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45954.842843634258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45954.842843634258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45954.842843634258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45954.842843634258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45954.842843634258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45954.842843634258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45954.842843634258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45954.842843634258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45954.842843634258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45954.842843634258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45954.842843634258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45954.842843634258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45954.842843634258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45954.842843634258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45954.842843634258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45954.842843634258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45954.842843634258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45954.842843634258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45954.842843634258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45954.842843634258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45954.842843634258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45954.842843634258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45954.842843634258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45954.842843634258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45954.842843634258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45954.842843634258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45954.842843634258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45954.842843634258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45954.842843634258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45954.842843634258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45954.842843634258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45954.842843634258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45954.842843634258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45954.842843634258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45954.842843634258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45954.842843634258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45954.842843634258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45954.842843634258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45954.842843634258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45954.842843634258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45954.842843634258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45954.842843634258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45954.842843634258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45954.842843634258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45954.842843634258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45954.842843634258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45954.842843634258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45954.842843634258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45954.842843634258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45954.842843634258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45954.842843634258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45954.842843634258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45954.842843634258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45954.842843634258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45954.842843634258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45954.842843634258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45954.842843634258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45954.842843634258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45954.842843634258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45954.842843634258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45954.842843634258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45954.842843634258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45954.842843634258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45954.842843634258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45954.842843634258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45954.842843634258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45954.842843634258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45954.842843634258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45954.842843634258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45954.842843634258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45954.842843634258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45954.842843634258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45954.842843634258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45954.842843634258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45954.842843634258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45954.842843634258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45954.842843634258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45954.842843634258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45954.842843634258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45954.842843634258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45954.842843634258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45954.842843634258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45954.842843634258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45954.842843634258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45954.842843634258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45954.842843634258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45954.842843634258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45954.842843634258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45954.842843634258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45954.842843634258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45954.842843634258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45954.842843634258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45954.842843634258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45954.842843634258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45954.842843634258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45954.842843634258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45954.842843634258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45954.842843634258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45954.842843634258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45954.842843634258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45954.842843634258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45954.842843634258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45954.842843634258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45954.842843634258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45954.842843634258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45954.842843634258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45954.842843634258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45954.842843634258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45954.842843634258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45954.842843634258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45954.842843634258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45954.842843634258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45954.842843634258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45954.842843634258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45954.842843634258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45954.842843634258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45954.842843634258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45954.842843634258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45954.842843634258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45954.842843634258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45954.842843634258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45954.842843634258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45954.842843634258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45954.842843634258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45954.842843634258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45954.842843634258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45954.842843634258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45954.842843634258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45954.842843634258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45954.842843634258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45954.842843634258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45954.842843634258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45954.842843634258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45954.842843634258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45954.842843634258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45954.842843634258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45954.842843634258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45954.842843634258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45954.842843634258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45954.842843634258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45954.842843634258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45954.842843634258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45954.842843634258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45954.842843634258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45954.842843634258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45954.842843634258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45954.842843634258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45954.842843634258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45954.842843634258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45954.842843634258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45954.842843634258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45954.842843634258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45954.842843634258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45954.842843634258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45954.842843634258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45954.842843634258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45954.842843634258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45954.842843634258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45954.842843634258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45954.842843634258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45954.842843634258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45954.842843634258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45954.842843634258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45954.842843634258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45954.842843634258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45954.842843634258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45954.842843634258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45954.842843634258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45954.842843634258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45954.842843634258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45954.842843634258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45954.842843634258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45954.842843634258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45954.842843634258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45954.842843634258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45954.842843634258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45954.842843634258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45954.842843634258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45954.842843634258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45954.842843634258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45954.842843634258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45954.842843634258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45954.842843634258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45954.842843634258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45954.842843634258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45954.842843634258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45954.842843634258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45954.842843634258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45954.842843634258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45954.842843634258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45954.842843634258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45954.842843634258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45954.842843634258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45954.842843634258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45954.842843634258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45954.842843634258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45954.842843634258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45954.842843634258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45954.842843634258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45954.842843634258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45954.842843634258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45954.842843634258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45954.842843634258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45954.842843634258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45954.842843634258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45954.842843634258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45954.842843634258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45954.842843634258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45954.842843634258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45954.842843634258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45954.842843634258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45954.842843634258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45954.842843634258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45954.842843634258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45954.842843634258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45954.842843634258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45954.842843634258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45954.842843634258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45954.842843634258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45954.842843634258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45954.842843634258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45954.842843634258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45954.842843634258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45954.842843634258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45954.842843634258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45954.842843634258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45954.842843634258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45954.842843634258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45954.842843634258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45954.842843634258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45954.842843634258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45954.842843634258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45954.842843634258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45954.842843634258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45954.842843634258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45954.842843634258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45954.842843634258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45954.842843634258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45954.842843634258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45954.842843634258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45954.842843634258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45954.842843634258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45954.842843634258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45954.842843634258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45954.842843634258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45954.842843634258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45954.842843634258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45954.842843634258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45954.842843634258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45954.842843634258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45954.842843634258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45954.842843634258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45954.842843634258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45954.842843634258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45954.842843634258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45954.842843634258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45954.842843634258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45954.842843634258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45954.842843634258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45954.842843634258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45954.842843634258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45954.842843634258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45954.842843634258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45954.842843634258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45954.842843634258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45954.842843634258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45954.842843634258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45954.842843634258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45954.842843634258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45954.842843634258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45954.842843634258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45954.842843634258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45954.842843634258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45954.842843634258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45954.842843634258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45954.842843634258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45954.842843634258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45954.842843634258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45954.842843634258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45954.842843634258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45954.842843634258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45954.842843634258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45954.842843634258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45954.842843634258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45954.842843634258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45954.842843634258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45954.842843634258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45954.842843634258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45954.842843634258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45954.842843634258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45954.842843634258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45954.842843634258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45954.842843634258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45954.842843634258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45954.842843634258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45954.842843634258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45954.842843634258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45954.842843634258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45954.842843634258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45954.842843634258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45954.842843634258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45954.842843634258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45954.842843634258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45954.842843634258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45954.842843634258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45954.842843634258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45954.842843634258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45954.842843634258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45954.842843634258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45954.842843634258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45954.842843634258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45954.842843634258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45954.842843634258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45954.842843634258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45954.842843634258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45954.842843634258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45954.842843634258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45954.842843634258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45954.842843634258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45954.842843634258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45954.842843634258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45954.842843634258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45954.842843634258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45954.842843634258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45954.842843634258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45954.842843634258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45954.842843634258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45954.842843634258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45954.842843634258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45954.842843634258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45954.842843634258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45954.842843634258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45954.842843634258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45954.842843634258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45954.842843634258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45954.842843634258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45954.842843634258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45954.842843634258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45954.842843634258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45954.842843634258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45954.842843634258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45954.842843634258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45954.842843634258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45954.842843634258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45954.842843634258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45954.842843634258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45954.842843634258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45954.842843634258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45954.842843634258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45954.842843634258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45954.842843634258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45954.842843634258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45954.842843634258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45954.842843634258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45954.842843634258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45954.842843634258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45954.842843634258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45954.842843634258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45954.842843634258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45954.842843634258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45954.842843634258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45954.842843634258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45954.842843634258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45954.842843634258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45954.842843634258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45954.842843634258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45954.842843634258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45954.842843634258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45954.842843634258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45954.842843634258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45954.842843634258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45954.842843634258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45954.842843634258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45954.842843634258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45954.842843634258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45954.842843634258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45954.842843634258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45954.842843634258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45954.842843634258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45954.842843634258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45954.842843634258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45954.842843634258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45954.842843634258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45954.842843634258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45954.842843634258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45954.842843634258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45954.842843634258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45954.842843634258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45954.842843634258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45954.842843634258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45954.842843634258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45954.842843634258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45954.842843634258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45954.842843634258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45954.842843634258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45954.842843634258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45954.842843634258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45954.842843634258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45954.842843634258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45954.842843634258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45954.842843634258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45954.842843634258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45954.842843634258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45954.842843634258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45954.842843634258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45954.842843634258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45954.842843634258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45954.842843634258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45954.842843634258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45954.842843634258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45954.842843634258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45954.842843634258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45954.842843634258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45954.842843634258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45954.842843634258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45954.842843634258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45954.842843634258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45954.842843634258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45954.842843634258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45954.842843634258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45954.842843634258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45954.842843634258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45954.842843634258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45954.842843634258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45954.842843634258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45954.842843634258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45954.842843634258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45954.842843634258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45954.842843634258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45954.842843634258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45954.842843634258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45954.842843634258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45954.842843634258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45954.842843634258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45954.842843634258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45954.842843634258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45954.842843634258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45954.842843634258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45954.842843634258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45954.842843634258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45954.842843634258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45954.842843634258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45954.842843634258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45954.842843634258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45954.842843634258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45954.842843634258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45954.842843634258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45954.842843634258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45954.842843634258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45954.842843634258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45954.842843634258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45954.842843634258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45954.842843634258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45954.842843634258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45954.842843634258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45954.842843634258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45954.842843634258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45954.842843634258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45954.842843634258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45954.842843634258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45954.842843634258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45954.842843634258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45954.842843634258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45954.842843634258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45954.842843634258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45954.842843634258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45954.842843634258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45954.842843634258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45954.842843634258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45954.842843634258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45954.842843634258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45954.842843634258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45954.842843634258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45954.842843634258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45954.842843634258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45954.842843634258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45954.842843634258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45954.842843634258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45954.842843634258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45954.842843634258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45954.842843634258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45954.842843634258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45954.842843634258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45954.842843634258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45954.842843634258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45954.842843634258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45954.842843634258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45954.842843634258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45954.842843634258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45954.842843634258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45954.842843634258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45954.842843634258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45954.842843634258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45954.842843634258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45954.842843634258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45954.842843634258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45954.842843634258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45954.842843634258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45954.842843634258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45954.842843634258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45954.842843634258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45954.842843634258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45954.842843634258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45954.842843634258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45954.842843634258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45954.842843634258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45954.842843634258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45954.842843634258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45954.842843634258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45954.842843634258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45954.842843634258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45954.842843634258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45954.842843634258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45954.842843634258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45954.842843634258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45954.842843634258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45954.842843634258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45954.842843634258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45954.842843634258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45954.842843634258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45954.842843634258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45954.842843634258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45954.842843634258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45954.842843634258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45954.842843634258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45954.842843634258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45954.842843634258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45954.842843634258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45954.842843634258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45954.842843634258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45954.842843634258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45954.842843634258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45954.842843634258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45954.842843634258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45954.842843634258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45954.842843634258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45954.842843634258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45954.842843634258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45954.842843634258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45954.842843634258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45954.842843634258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45954.842843634258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45954.842843634258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45954.842843634258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45954.842843634258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45954.842843634258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45954.842843634258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45954.842843634258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45954.842843634258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45954.842843634258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45954.842843634258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45954.842843634258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45954.842843634258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45954.842843634258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45954.842843634258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45954.842843634258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45954.842843634258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45954.842843634258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45954.842843634258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45954.842843634258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45954.842843634258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45954.842843634258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45954.842843634258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45954.842843634258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45954.842843634258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45954.842843634258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45954.842843634258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45954.842843634258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45954.842843634258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45954.842843634258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45954.842843634258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45954.842843634258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45954.842843634258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45954.842843634258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45954.842843634258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45954.842843634258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45954.842843634258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45954.842843634258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45954.842843634258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45954.842843634258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45954.842843634258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45954.842843634258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45954.842843634258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45954.842843634258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45954.842843634258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45954.842843634258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45954.842843634258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45954.842843634258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45954.842843634258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45954.842843634258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45954.842843634258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45954.842843634258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45954.842843634258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45954.842843634258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45954.842843634258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45954.842843634258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45954.842843634258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45954.842843634258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45954.842843634258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45954.842843634258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45954.842843634258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45954.842843634258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45954.842843634258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45954.842843634258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45954.842843634258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45954.842843634258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45954.842843634258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45954.842843634258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45954.842843634258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45954.842843634258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45954.842843634258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45954.842843634258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45954.842843634258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45954.842843634258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45954.842843634258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45954.842843634258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45954.842843634258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45954.842843634258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45954.842843634258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45954.842843634258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45954.842843634258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45954.842843634258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45954.842843634258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45954.842843634258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45954.842843634258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45954.842843634258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45954.842843634258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45954.842843634258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45954.842843634258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45954.842843634258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45954.842843634258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45954.842843634258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45954.842843634258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45954.842843634258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45954.842843634258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45954.842843634258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45954.842843634258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45954.842843634258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45954.842843634258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45954.842843634258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45954.842843634258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45954.842843634258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45954.842843634258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45954.842843634258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45954.842843634258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45954.842843634258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45954.842843634258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45954.842843634258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45954.842843634258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45954.842843634258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45954.842843634258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45954.842843634258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45954.842843634258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45954.842843634258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45954.842843634258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45954.842843634258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45954.842843634258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45954.842843634258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45954.842843634258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45954.842843634258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45954.842843634258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45954.842843634258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45954.842843634258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45954.842843634258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45954.842843634258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45954.842843634258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45954.842843634258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45954.842843634258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45954.842843634258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45954.842843634258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45954.842843634258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45954.842843634258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45954.842843634258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45954.842843634258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45954.842843634258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45954.842843634258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45954.842843634258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45954.842843634258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45954.842843634258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45954.842843634258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45954.842843634258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45954.842843634258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45954.842843634258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45954.842843634258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45954.842843634258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45954.842843634258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45954.842843634258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45954.842843634258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45954.842843634258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45954.842843634258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45954.842843634258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45954.842843634258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45954.842843634258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45954.842843634258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45954.842843634258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45954.842843634258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45954.842843634258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45954.842843634258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45954.842843634258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45954.842843634258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45954.842843634258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45954.842843634258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45954.842843634258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45954.842843634258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45954.842843634258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45954.842843634258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45954.842843634258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45954.842843634258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45954.842843634258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45954.842843634258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45954.842843634258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45954.842843634258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45954.842843634258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45954.842843634258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45954.842843634258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45954.842843634258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45954.842843634258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45954.842843634258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45954.842843634258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45954.842843634258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45954.842843634258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45954.842843634258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45954.842843634258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45954.842843634258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45954.842843634258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45954.842843634258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45954.842843634258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45954.842843634258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45954.842843634258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45954.842843634258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45954.842843634258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45954.842843634258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45954.842843634258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45954.842843634258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45954.842843634258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45954.842843634258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45954.842843634258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45954.842843634258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45954.842843634258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45954.842843634258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45954.842843634258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45954.842843634258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45954.842843634258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45954.842843634258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45954.842843634258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45954.842843634258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45954.842843634258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45954.842843634258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45954.842843634258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45954.842843634258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45954.842843634258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45954.842843634258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45954.842843634258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45954.842843634258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45954.842843634258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45954.842843634258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45954.842843634258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45954.842843634258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45954.842843634258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45954.842843634258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45954.842843634258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45954.842843634258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45954.842843634258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45954.842843634258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45954.842843634258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45954.842843634258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45954.842843634258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45954.842843634258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45954.842843634258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45954.842843634258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45954.842843634258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45954.842843634258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45954.842843634258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45954.842843634258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45954.842843634258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45954.842843634258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45954.842843634258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45954.842843634258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45954.842843634258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45954.842843634258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45954.842843634258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45954.842843634258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45954.842843634258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45954.842843634258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45954.842843634258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45954.842843634258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45954.842843634258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45954.842843634258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45954.842843634258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45954.842843634258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45954.842843634258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45954.842843634258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45954.842843634258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45954.842843634258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45954.842843634258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45954.842843634258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45954.842843634258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45954.842843634258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45954.842843634258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45954.842843634258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45954.842843634258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45954.842843634258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45954.842843634258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45954.842843634258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45954.842843634258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45954.842843634258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45954.842843634258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45954.842843634258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45954.842843634258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45954.842843634258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45954.842843634258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45954.842843634258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45954.842843634258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45954.842843634258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45954.842843634258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45954.842843634258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45954.842843634258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45954.842843634258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45954.842843634258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45954.842843634258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45954.842843634258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45954.842843634258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45954.842843634258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45954.842843634258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45954.842843634258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45954.842843634258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45954.842843634258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45954.842843634258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45954.842843634258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45954.842843634258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45954.842843634258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45954.842843634258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45954.842843634258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45954.842843634258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45954.842843634258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45954.842843634258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45954.842843634258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45954.842843634258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45954.842843634258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45954.842843634258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45954.842843634258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45954.842843634258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45954.842843634258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45954.842843634258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45954.842843634258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45954.842843634258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45954.842843634258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45954.842843634258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45954.842843634258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45954.842843634258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45954.842843634258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45954.842843634258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45954.842843634258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45954.842843634258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45954.842843634258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45954.842843634258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45954.842843634258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45954.842843634258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45954.842843634258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45954.842843634258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45954.842843634258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45954.842843634258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45954.842843634258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45954.842843634258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45954.842843634258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45954.842843634258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45954.842843634258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45954.842843634258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45954.842843634258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45954.842843634258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45954.842843634258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45954.842843634258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45954.842843634258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45954.842843634258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45954.842843634258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45954.842843634258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45954.842843634258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45954.842843634258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45954.842843634258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45954.842843634258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45954.842843634258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45954.842843634258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45954.842843634258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45954.842843634258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45954.842843634258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45954.842843634258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45954.842843634258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45954.842843634258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45954.842843634258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45954.842843634258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45954.842843634258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45954.842843634258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45954.842843634258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45954.842843634258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45954.842843634258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45954.842843634258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45954.842843634258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45954.842843634258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45954.842843634258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45954.842843634258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45954.842843634258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45954.842843634258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45954.842843634258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45954.842843634258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45954.842843634258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45954.842843634258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45954.842843634258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45954.842843634258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45954.842843634258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45954.842843634258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45954.842843634258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45954.842843634258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45954.842843634258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45954.842843634258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45954.842843634258</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5"/>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251.36212604166212</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1.2081214120335062</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2</v>
      </c>
      <c r="D4" s="94" t="s">
        <v>35586</v>
      </c>
      <c r="E4" s="99" t="s">
        <v>38998</v>
      </c>
      <c r="F4" s="124">
        <v>45953.820138888892</v>
      </c>
      <c r="G4" s="125">
        <f ca="1">IFERROR(NOW()-F4,"")</f>
        <v>1.0227047453663545</v>
      </c>
      <c r="H4" s="124">
        <v>45953.776747685188</v>
      </c>
      <c r="I4" s="120" t="str">
        <f>IFERROR(VLOOKUP(D4,DB!A:F,6,0),"")</f>
        <v>SCECO</v>
      </c>
      <c r="J4" s="120" t="str">
        <f>IFERROR(VLOOKUP(D4,DB!A:G,7,0),"")</f>
        <v>In progress</v>
      </c>
      <c r="K4" s="126" t="s">
        <v>39094</v>
      </c>
      <c r="L4" s="122" t="str">
        <f>IFERROR(VLOOKUP(D4,DB!A:I,9,0),"")</f>
        <v>Latis</v>
      </c>
    </row>
    <row r="5" spans="1:16" ht="20.25" customHeight="1">
      <c r="A5" s="120" t="s">
        <v>39095</v>
      </c>
      <c r="B5" s="120" t="str">
        <f>IFERROR(VLOOKUP(D5,DB!A:K,11,0),"")</f>
        <v>R4</v>
      </c>
      <c r="C5" s="121">
        <v>1</v>
      </c>
      <c r="D5" s="122" t="s">
        <v>37641</v>
      </c>
      <c r="E5" s="123" t="s">
        <v>38998</v>
      </c>
      <c r="F5" s="124">
        <v>45954.6559375</v>
      </c>
      <c r="G5" s="125">
        <f ca="1">IFERROR(NOW()-F5,"")</f>
        <v>0.18690613425860647</v>
      </c>
      <c r="H5" s="124">
        <v>45954.623298611114</v>
      </c>
      <c r="I5" s="120" t="str">
        <f>IFERROR(VLOOKUP(D5,DB!A:F,6,0),"")</f>
        <v>SCECO</v>
      </c>
      <c r="J5" s="120" t="str">
        <f>IFERROR(VLOOKUP(D5,DB!A:G,7,0),"")</f>
        <v>Dead</v>
      </c>
      <c r="K5" s="126" t="s">
        <v>39096</v>
      </c>
      <c r="L5" s="122" t="str">
        <f>IFERROR(VLOOKUP(D5,DB!A:I,9,0),"")</f>
        <v>Latis</v>
      </c>
    </row>
    <row r="6" spans="1:16" ht="15" customHeight="1">
      <c r="A6" s="120"/>
      <c r="B6" s="120" t="str">
        <f>IFERROR(VLOOKUP(D6,DB!A:K,11,0),"")</f>
        <v/>
      </c>
      <c r="C6" s="121"/>
      <c r="D6" s="122"/>
      <c r="E6" s="123"/>
      <c r="F6" s="124"/>
      <c r="G6" s="125">
        <f ca="1">IFERROR(NOW()-F6,"")</f>
        <v>45954.842843634258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45954.842843634258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45954.842843634258</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123"/>
      <c r="F9" s="124"/>
      <c r="G9" s="125">
        <f ca="1">IFERROR(NOW()-F9,"")</f>
        <v>45954.842843634258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45954.842843634258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45954.842843634258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45954.842843634258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45954.842843634258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45954.842843634258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45954.842843634258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45954.842843634258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45954.842843634258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45954.842843634258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45954.842843634258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2"/>
      <c r="E20" s="123"/>
      <c r="F20" s="124"/>
      <c r="G20" s="125">
        <f ca="1">IFERROR(NOW()-F20,"")</f>
        <v>45954.842843634258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45954.842843634258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45954.842843634258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64"/>
      <c r="E23" s="123"/>
      <c r="F23" s="124"/>
      <c r="G23" s="125">
        <f ca="1">IFERROR(NOW()-F23,"")</f>
        <v>45954.842843634258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45954.842843634258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45954.842843634258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45954.842843634258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45954.842843634258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45954.842843634258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45954.842843634258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45954.842843634258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45954.842843634258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45954.842843634258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45954.842843634258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45954.842843634258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45954.842843634258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45954.842843634258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45954.842843634258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45954.842843634258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45954.842843634258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45954.842843634258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45954.842843634258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45954.842843634258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45954.842843634258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45954.842843634258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45954.842843634258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45954.842843634258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45954.842843634258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45954.842843634258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45954.842843634258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45954.842843634258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45954.842843634258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45954.842843634258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45954.842843634258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45954.842843634258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45954.842843634258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45954.842843634258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45954.842843634258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45954.842843634258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45954.842843634258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45954.842843634258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45954.842843634258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45954.842843634258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45954.842843634258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45954.842843634258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45954.842843634258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45954.842843634258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45954.842843634258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45954.842843634258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45954.842843634258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45954.842843634258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45954.842843634258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45954.842843634258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45954.842843634258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45954.842843634258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45954.842843634258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45954.842843634258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45954.842843634258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45954.842843634258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45954.842843634258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45954.842843634258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45954.842843634258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45954.842843634258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45954.842843634258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45954.842843634258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45954.842843634258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45954.842843634258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45954.842843634258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45954.842843634258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45954.842843634258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45954.842843634258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45954.842843634258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45954.842843634258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45954.842843634258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45954.842843634258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45954.842843634258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45954.842843634258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45954.842843634258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45954.842843634258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45954.842843634258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45954.842843634258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45954.842843634258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45954.842843634258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45954.842843634258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45954.842843634258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45954.842843634258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45954.842843634258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45954.842843634258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45954.842843634258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45954.842843634258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45954.842843634258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45954.842843634258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45954.842843634258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45954.842843634258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45954.842843634258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45954.842843634258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45954.842843634258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45954.842843634258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45954.842843634258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45954.842843634258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45954.842843634258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45954.842843634258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45954.842843634258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45954.842843634258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45954.842843634258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45954.842843634258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45954.842843634258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45954.842843634258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45954.842843634258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45954.842843634258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45954.842843634258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45954.842843634258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45954.842843634258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45954.842843634258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45954.842843634258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45954.842843634258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45954.842843634258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45954.842843634258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45954.842843634258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45954.842843634258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45954.842843634258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45954.842843634258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45954.842843634258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45954.842843634258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45954.842843634258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45954.842843634258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45954.842843634258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45954.842843634258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45954.842843634258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45954.842843634258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45954.842843634258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45954.842843634258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45954.842843634258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45954.842843634258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45954.842843634258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45954.842843634258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45954.842843634258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45954.842843634258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45954.842843634258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45954.842843634258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45954.842843634258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45954.842843634258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45954.842843634258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45954.842843634258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45954.842843634258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45954.842843634258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45954.842843634258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45954.842843634258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45954.842843634258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45954.842843634258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45954.842843634258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45954.842843634258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45954.842843634258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45954.842843634258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45954.842843634258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45954.842843634258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45954.842843634258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45954.842843634258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45954.842843634258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45954.842843634258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45954.842843634258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45954.842843634258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45954.842843634258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45954.842843634258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45954.842843634258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45954.842843634258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45954.842843634258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45954.842843634258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45954.842843634258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45954.842843634258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45954.842843634258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45954.842843634258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45954.842843634258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45954.842843634258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45954.842843634258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45954.842843634258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45954.842843634258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45954.842843634258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45954.842843634258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45954.842843634258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45954.842843634258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45954.842843634258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45954.842843634258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45954.842843634258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45954.842843634258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45954.842843634258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45954.842843634258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45954.842843634258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45954.842843634258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45954.842843634258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45954.842843634258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45954.842843634258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45954.842843634258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45954.842843634258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45954.842843634258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45954.842843634258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45954.842843634258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45954.842843634258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45954.842843634258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45954.842843634258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45954.842843634258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45954.842843634258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45954.842843634258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45954.842843634258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45954.842843634258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45954.842843634258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45954.842843634258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45954.842843634258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45954.842843634258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45954.842843634258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45954.842843634258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45954.842843634258</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45954.842843634258</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45954.842843634258</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45954.842843634258</v>
      </c>
      <c r="H234" s="124"/>
      <c r="I234" s="120" t="str">
        <f>IFERROR(VLOOKUP(D234,DB!A:F,6,0),"")</f>
        <v/>
      </c>
      <c r="J234" s="120" t="str">
        <f>IFERROR(VLOOKUP(D234,DB!A:G,7,0),"")</f>
        <v/>
      </c>
      <c r="K234" s="126"/>
      <c r="L234" s="122" t="str">
        <f>IFERROR(VLOOKUP(D234,DB!A:I,9,0),"")</f>
        <v/>
      </c>
    </row>
    <row r="235" spans="1:12" ht="15" customHeight="1">
      <c r="A235" s="127"/>
      <c r="B235" s="127" t="str">
        <f>IFERROR(VLOOKUP(D235,DB!A:K,11,0),"")</f>
        <v/>
      </c>
      <c r="C235" s="128"/>
      <c r="D235" s="129"/>
      <c r="E235" s="130"/>
      <c r="F235" s="131"/>
      <c r="G235" s="132">
        <f ca="1">IFERROR(NOW()-F235,"")</f>
        <v>45954.842843634258</v>
      </c>
      <c r="H235" s="131"/>
      <c r="I235" s="127" t="str">
        <f>IFERROR(VLOOKUP(D235,DB!A:F,6,0),"")</f>
        <v/>
      </c>
      <c r="J235" s="127" t="str">
        <f>IFERROR(VLOOKUP(D235,DB!A:G,7,0),"")</f>
        <v/>
      </c>
      <c r="K235" s="133"/>
      <c r="L235" s="129" t="str">
        <f>IFERROR(VLOOKUP(D235,DB!A:I,9,0),"")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63.010783449070004</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28.653966319441679</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6.1817325231459108</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0.39320243055408355</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45954.842843634258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45954.842843634258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45954.842843634258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45954.842843634258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45954.842843634258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45954.842843634258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45954.842843634258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45954.842843634258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45954.842843634258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45954.842843634258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45954.842843634258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45954.842843634258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45954.842843634258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45954.842843634258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45954.842843634258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45954.842843634258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45954.842843634258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45954.842843634258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45954.842843634258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45954.842843634258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45954.842843634258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45954.842843634258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45954.842843634258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45954.842843634258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45954.842843634258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45954.842843634258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45954.842843634258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45954.842843634258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45954.842843634258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45954.842843634258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45954.842843634258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45954.842843634258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45954.842843634258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45954.842843634258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45954.842843634258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45954.842843634258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45954.842843634258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45954.842843634258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45954.842843634258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45954.842843634258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45954.842843634258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45954.842843634258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45954.842843634258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45954.842843634258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45954.842843634258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45954.842843634258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45954.842843634258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45954.842843634258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45954.842843634258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45954.842843634258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45954.842843634258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45954.842843634258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45954.842843634258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45954.842843634258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45954.842843634258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45954.842843634258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45954.842843634258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45954.842843634258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45954.842843634258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45954.842843634258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45954.842843634258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45954.842843634258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45954.842843634258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45954.842843634258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45954.842843634258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45954.842843634258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45954.842843634258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45954.842843634258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45954.842843634258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45954.842843634258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45954.842843634258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45954.842843634258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45954.842843634258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45954.842843634258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45954.842843634258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45954.842843634258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45954.842843634258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45954.842843634258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45954.842843634258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45954.842843634258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45954.842843634258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45954.842843634258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45954.842843634258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45954.842843634258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45954.842843634258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45954.842843634258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45954.842843634258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45954.842843634258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45954.842843634258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45954.842843634258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45954.842843634258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45954.842843634258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45954.842843634258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45954.842843634258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45954.842843634258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45954.842843634258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45954.842843634258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45954.842843634258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45954.842843634258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45954.842843634258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45954.842843634258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45954.842843634258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45954.842843634258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45954.842843634258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45954.842843634258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45954.842843634258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45954.842843634258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45954.842843634258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45954.842843634258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45954.842843634258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45954.842843634258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45954.842843634258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45954.842843634258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45954.842843634258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45954.842843634258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45954.842843634258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45954.842843634258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45954.842843634258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45954.842843634258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45954.842843634258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45954.842843634258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45954.842843634258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45954.842843634258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45954.842843634258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45954.842843634258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45954.842843634258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45954.842843634258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45954.842843634258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45954.842843634258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45954.842843634258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45954.842843634258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45954.842843634258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45954.842843634258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45954.842843634258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45954.842843634258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45954.842843634258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45954.842843634258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45954.842843634258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45954.842843634258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45954.842843634258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45954.842843634258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45954.842843634258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45954.842843634258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45954.842843634258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45954.842843634258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45954.842843634258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45954.842843634258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45954.842843634258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45954.842843634258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45954.842843634258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45954.842843634258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45954.842843634258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45954.842843634258</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45954.842843634258</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45954.842843634258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45954.842843634258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45954.842843634258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45954.842843634258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45954.842843634258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45954.842843634258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45954.842843634258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45954.842843634258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45954.842843634258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45954.842843634258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45954.842843634258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45954.842843634258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45954.842843634258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45954.842843634258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45954.842843634258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45954.842843634258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45954.842843634258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45954.842843634258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45954.842843634258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45954.842843634258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45954.842843634258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45954.842843634258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45954.842843634258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45954.842843634258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45954.842843634258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45954.842843634258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45954.842843634258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45954.842843634258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45954.842843634258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45954.842843634258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45954.842843634258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45954.842843634258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45954.842843634258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45954.842843634258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45954.842843634258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45954.842843634258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45954.842843634258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45954.842843634258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45954.842843634258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45954.842843634258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45954.842843634258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45954.842843634258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45954.842843634258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45954.842843634258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45954.842843634258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45954.842843634258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45954.842843634258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45954.842843634258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45954.842843634258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45954.842843634258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45954.842843634258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45954.842843634258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45954.842843634258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45954.842843634258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45954.842843634258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45954.842843634258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45954.842843634258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45954.842843634258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45954.842843634258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45954.842843634258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45954.842843634258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45954.842843634258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45954.842843634258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45954.842843634258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45954.842843634258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45954.842843634258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45954.842843634258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45954.842843634258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45954.842843634258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45954.842843634258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45954.842843634258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45954.842843634258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45954.842843634258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45954.842843634258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45954.842843634258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45954.842843634258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45954.842843634258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45954.842843634258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45954.842843634258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45954.842843634258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45954.842843634258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45954.842843634258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45954.842843634258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45954.842843634258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45954.842843634258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45954.842843634258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45954.842843634258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45954.842843634258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45954.842843634258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45954.842843634258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45954.842843634258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45954.842843634258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45954.842843634258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45954.842843634258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45954.842843634258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45954.842843634258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45954.842843634258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45954.842843634258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45954.842843634258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45954.842843634258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45954.842843634258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45954.842843634258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45954.842843634258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45954.842843634258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45954.842843634258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45954.842843634258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45954.842843634258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45954.842843634258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45954.842843634258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45954.842843634258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45954.842843634258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45954.842843634258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45954.842843634258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45954.842843634258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45954.842843634258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45954.842843634258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45954.842843634258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45954.842843634258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45954.842843634258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45954.842843634258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45954.842843634258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45954.842843634258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45954.842843634258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45954.842843634258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45954.842843634258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45954.842843634258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45954.842843634258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45954.842843634258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45954.842843634258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45954.842843634258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45954.842843634258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45954.842843634258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45954.842843634258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45954.842843634258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45954.842843634258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45954.842843634258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45954.842843634258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45954.842843634258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45954.842843634258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45954.842843634258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45954.842843634258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45954.842843634258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45954.842843634258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45954.842843634258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45954.842843634258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45954.842843634258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45954.842843634258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45954.842843634258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45954.842843634258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45954.842843634258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45954.842843634258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45954.842843634258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45954.842843634258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45954.842843634258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45954.842843634258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45954.842843634258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45954.842843634258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45954.842843634258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45954.842843634258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45954.842843634258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45954.842843634258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45954.842843634258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45954.842843634258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45954.842843634258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45954.842843634258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45954.842843634258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45954.842843634258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45954.842843634258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45954.842843634258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45954.842843634258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45954.842843634258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45954.842843634258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45954.842843634258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45954.842843634258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45954.842843634258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45954.842843634258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45954.842843634258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45954.842843634258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45954.842843634258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45954.842843634258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45954.842843634258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45954.842843634258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45954.842843634258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45954.842843634258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45954.842843634258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45954.842843634258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45954.842843634258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45954.842843634258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45954.842843634258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45954.842843634258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45954.842843634258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45954.842843634258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45954.842843634258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45954.842843634258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45954.842843634258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45954.842843634258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45954.842843634258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45954.842843634258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45954.842843634258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45954.842843634258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45954.842843634258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45954.842843634258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45954.842843634258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45954.842843634258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45954.842843634258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45954.842843634258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45954.842843634258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45954.842843634258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45954.842843634258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45954.842843634258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45954.842843634258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45954.842843634258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45954.842843634258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45954.842843634258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45954.842843634258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45954.842843634258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45954.842843634258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45954.842843634258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45954.842843634258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45954.842843634258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45954.842843634258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45954.842843634258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45954.842843634258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45954.842843634258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45954.842843634258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45954.842843634258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45954.842843634258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45954.842843634258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45954.842843634258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45954.842843634258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45954.842843634258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45954.842843634258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45954.842843634258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45954.842843634258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45954.842843634258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45954.842843634258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45954.842843634258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45954.842843634258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45954.842843634258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45954.842843634258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45954.842843634258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45954.842843634258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45954.842843634258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45954.842843634258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45954.842843634258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45954.842843634258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45954.842843634258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45954.842843634258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45954.842843634258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45954.842843634258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45954.842843634258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45954.842843634258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45954.842843634258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45954.842843634258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45954.842843634258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45954.842843634258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45954.842843634258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45954.842843634258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45954.842843634258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45954.842843634258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45954.842843634258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45954.842843634258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45954.842843634258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45954.842843634258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45954.842843634258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45954.842843634258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45954.842843634258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45954.842843634258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45954.842843634258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45954.842843634258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45954.842843634258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45954.842843634258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45954.842843634258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45954.842843634258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45954.842843634258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45954.842843634258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45954.842843634258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45954.842843634258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45954.842843634258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45954.842843634258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45954.842843634258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45954.842843634258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45954.842843634258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45954.842843634258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45954.842843634258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45954.842843634258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45954.842843634258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45954.842843634258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45954.842843634258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45954.842843634258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45954.842843634258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45954.842843634258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45954.842843634258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45954.842843634258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45954.842843634258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45954.842843634258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45954.842843634258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45954.842843634258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45954.842843634258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45954.842843634258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45954.842843634258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45954.842843634258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45954.842843634258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45954.842843634258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45954.842843634258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45954.842843634258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45954.842843634258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45954.842843634258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45954.842843634258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45954.842843634258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45954.842843634258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45954.842843634258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45954.842843634258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45954.842843634258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45954.842843634258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45954.842843634258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45954.842843634258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45954.842843634258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45954.842843634258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45954.842843634258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45954.842843634258</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1</v>
      </c>
      <c r="D2" s="104" t="s">
        <v>33195</v>
      </c>
      <c r="E2" s="107" t="s">
        <v>38998</v>
      </c>
      <c r="F2" s="108">
        <v>45954.820706018516</v>
      </c>
      <c r="G2" s="77">
        <f ca="1">IFERROR(NOW()-F2,"-")</f>
        <v>2.2137615742394701E-2</v>
      </c>
      <c r="H2" s="108">
        <v>45954.814803240741</v>
      </c>
      <c r="I2" s="104" t="str">
        <f>IFERROR(VLOOKUP(D2,DB!A:F,6,0),"")</f>
        <v>SCECO</v>
      </c>
      <c r="J2" s="103" t="str">
        <f>IFERROR(VLOOKUP(D2,DB!A:G,7,0),"")</f>
        <v>Vandalized</v>
      </c>
      <c r="K2" s="109" t="s">
        <v>39106</v>
      </c>
      <c r="L2" s="110" t="str">
        <f>IFERROR(VLOOKUP(D2,DB!A:I,9,0),"")</f>
        <v>Latis</v>
      </c>
    </row>
    <row r="3" spans="1:16383" ht="31.5" customHeight="1">
      <c r="A3" s="105"/>
      <c r="B3" s="104" t="str">
        <f>IFERROR(VLOOKUP(D3,DB!A:K,11,0),"")</f>
        <v/>
      </c>
      <c r="C3" s="106"/>
      <c r="D3" s="104"/>
      <c r="E3" s="107"/>
      <c r="F3" s="108"/>
      <c r="G3" s="77">
        <f ca="1">IFERROR(NOW()-F3,"-")</f>
        <v>45954.842843634258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45954.842843634258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45954.842843634258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45954.842843634258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45954.842843634258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45954.842843634258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45954.842843634258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45954.842843634258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45954.842843634258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45954.842843634258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45954.842843634258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45954.842843634258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45954.842843634258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45954.842843634258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45954.842843634258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45954.842843634258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45954.842843634258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45954.842843634258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45954.842843634258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45954.842843634258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45954.842843634258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45954.842843634258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45954.842843634258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45954.842843634258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45954.842843634258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45954.842843634258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45954.842843634258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45954.842843634258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45954.842843634258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45954.842843634258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45954.842843634258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45954.842843634258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45954.842843634258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45954.842843634258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45954.842843634258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45954.842843634258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45954.842843634258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45954.842843634258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45954.842843634258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45954.842843634258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45954.842843634258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45954.842843634258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45954.842843634258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45954.842843634258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45954.842843634258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45954.842843634258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45954.842843634258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45954.842843634258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45954.842843634258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45954.842843634258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45954.842843634258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45954.842843634258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45954.842843634258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45954.842843634258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45954.842843634258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45954.842843634258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45954.842843634258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45954.842843634258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45954.842843634258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45954.842843634258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45954.842843634258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45954.842843634258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45954.842843634258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45954.842843634258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45954.842843634258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45954.842843634258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45954.842843634258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45954.842843634258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45954.842843634258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45954.842843634258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45954.842843634258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45954.842843634258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45954.842843634258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45954.842843634258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45954.842843634258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45954.842843634258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45954.842843634258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45954.842843634258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45954.842843634258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45954.842843634258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45954.842843634258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45954.842843634258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45954.842843634258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45954.842843634258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45954.842843634258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45954.842843634258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45954.842843634258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45954.842843634258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45954.842843634258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45954.842843634258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45954.842843634258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45954.842843634258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45954.842843634258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45954.842843634258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45954.842843634258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45954.842843634258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45954.842843634258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45954.842843634258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45954.842843634258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45954.842843634258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45954.842843634258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45954.842843634258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45954.842843634258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45954.842843634258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45954.842843634258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45954.842843634258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45954.842843634258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45954.842843634258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45954.842843634258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45954.842843634258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45954.842843634258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45954.842843634258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45954.842843634258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45954.842843634258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45954.842843634258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45954.842843634258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45954.842843634258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45954.842843634258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45954.842843634258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45954.842843634258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45954.842843634258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45954.842843634258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45954.842843634258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45954.842843634258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45954.842843634258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45954.842843634258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45954.842843634258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45954.842843634258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45954.842843634258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45954.842843634258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45954.842843634258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45954.842843634258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45954.842843634258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45954.842843634258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45954.842843634258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45954.842843634258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45954.842843634258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45954.842843634258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45954.842843634258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45954.842843634258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45954.842843634258</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45954.842843634258</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45954.842843634258</v>
      </c>
      <c r="H145" s="108"/>
      <c r="I145" s="104" t="str">
        <f>IFERROR(VLOOKUP(D145,DB!A:F,6,0),"")</f>
        <v/>
      </c>
      <c r="J145" s="103" t="str">
        <f>IFERROR(VLOOKUP(D145,DB!A:G,7,0),"")</f>
        <v/>
      </c>
      <c r="K145" s="109"/>
      <c r="L145" s="110" t="str">
        <f>IFERROR(VLOOKUP(D145,DB!A:I,9,0),"")</f>
        <v/>
      </c>
    </row>
  </sheetData>
  <dataValidations count="2">
    <dataValidation allowBlank="1" showInputMessage="1" showErrorMessage="1" sqref="E1" xr:uid="{380493DB-286A-4683-AF55-C78F04945A49}"/>
    <dataValidation type="list" allowBlank="1" showInputMessage="1" showErrorMessage="1" sqref="E2:E14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2025-10-24T17:14:20Z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