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26" documentId="120_S{2AC9BD13-BADA-5192-A53E-5A8FF88502F6}" xr6:coauthVersionLast="47" xr6:coauthVersionMax="47" xr10:uidLastSave="{A1FC7A97-398E-4C5D-AEE7-F33A71CECCF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<sst xmlns="http://schemas.openxmlformats.org/spreadsheetml/2006/main" count="180285" uniqueCount="39126">
  <si>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</si>
  <si>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</si>
  <si>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</si>
  <si>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</si>
  <si>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</si>
  <si>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</si>
  <si>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</si>
  <si>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</si>
  <si>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</si>
  <si>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</si>
  <si>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</si>
  <si>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</si>
  <si>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</si>
  <si>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</si>
  <si>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</si>
  <si>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</si>
  <si>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</si>
  <si>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</si>
  <si>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</si>
  <si>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</si>
  <si>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</si>
  <si>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</si>
  <si>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</si>
  <si>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</si>
  <si>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</si>
  <si>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</si>
  <si>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</si>
  <si>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</si>
  <si>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</si>
  <si>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</si>
  <si>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</si>
  <si>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</si>
  <si>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</si>
  <si>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</si>
  <si>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</si>
  <si>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</si>
  <si>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</si>
  <si>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</si>
  <si>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</si>
  <si>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</si>
  <si>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</si>
  <si>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</si>
  <si>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</si>
  <si>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</si>
  <si>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</si>
  <si>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</si>
  <si>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</si>
  <si>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</si>
  <si>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</si>
  <si>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</si>
  <si>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</si>
  <si>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</si>
  <si>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</si>
  <si>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</si>
  <si>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</si>
  <si>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</si>
  <si>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</si>
  <si>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</si>
  <si>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</si>
  <si>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</si>
  <si>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</si>
  <si>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</si>
  <si>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</si>
  <si>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</si>
  <si>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</si>
  <si>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</si>
  <si>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</si>
  <si>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</si>
  <si>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</si>
  <si>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</si>
  <si>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</si>
  <si>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</si>
  <si>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</si>
  <si>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</si>
  <si>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</si>
  <si>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</si>
  <si>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</si>
  <si>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</si>
  <si>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</si>
  <si>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</si>
  <si>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</si>
  <si>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</si>
  <si>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</si>
  <si>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</si>
  <si>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</si>
  <si>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</si>
  <si>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</si>
  <si>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</si>
  <si>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</si>
  <si>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</si>
  <si>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</si>
  <si>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</si>
  <si>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</si>
  <si>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</si>
  <si>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</si>
  <si>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</si>
  <si>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</si>
  <si>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</si>
  <si>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</si>
  <si>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</si>
  <si>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</si>
  <si>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</si>
  <si>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</si>
  <si>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</si>
  <si>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</si>
  <si>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</si>
  <si>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</si>
  <si>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</si>
  <si>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</si>
  <si>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</si>
  <si>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</si>
  <si>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</si>
  <si>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</si>
  <si>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</si>
  <si>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</si>
  <si>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</si>
  <si>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</si>
  <si>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</si>
  <si>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</si>
  <si>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</si>
  <si>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</si>
  <si>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</si>
  <si>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</si>
  <si>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</si>
  <si>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</si>
  <si>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</si>
  <si>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</si>
  <si>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</si>
  <si>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</si>
  <si>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</si>
  <si>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</si>
  <si>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</si>
  <si>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</si>
  <si>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</si>
  <si>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</si>
  <si>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</si>
  <si>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</si>
  <si>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</si>
  <si>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</si>
  <si>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</si>
  <si>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</si>
  <si>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</si>
  <si>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</si>
  <si>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</si>
  <si>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</si>
  <si>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</si>
  <si>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</si>
  <si>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</si>
  <si>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</si>
  <si>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</si>
  <si>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</si>
  <si>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</si>
  <si>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</si>
  <si>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</si>
  <si>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</si>
  <si>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</si>
  <si>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</si>
  <si>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</si>
  <si>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</si>
  <si>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</si>
  <si>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</si>
  <si>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</si>
  <si>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</si>
  <si>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</si>
  <si>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</si>
  <si>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</si>
  <si>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</si>
  <si>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</si>
  <si>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</si>
  <si>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</si>
  <si>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</si>
  <si>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</si>
  <si>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</si>
  <si>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</si>
  <si>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</si>
  <si>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</si>
  <si>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</si>
  <si>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</si>
  <si>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</si>
  <si>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</si>
  <si>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</si>
  <si>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</si>
  <si>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</si>
  <si>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</si>
  <si>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</si>
  <si>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</si>
  <si>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</si>
  <si>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</si>
  <si>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</si>
  <si>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</si>
  <si>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</si>
  <si>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</si>
  <si>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</si>
  <si>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</si>
  <si>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</si>
  <si>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</si>
  <si>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</si>
  <si>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</si>
  <si>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</si>
  <si>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</si>
  <si>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</si>
  <si>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</si>
  <si>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</si>
  <si>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</si>
  <si>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</si>
  <si>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</si>
  <si>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</si>
  <si>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</si>
  <si>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</si>
  <si>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</si>
  <si>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</si>
  <si>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</si>
  <si>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</si>
  <si>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</si>
  <si>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</si>
  <si>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</si>
  <si>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</si>
  <si>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</si>
  <si>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</si>
  <si>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</si>
  <si>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</si>
  <si>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</si>
  <si>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</si>
  <si>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</si>
  <si>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</si>
  <si>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</si>
  <si>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</si>
  <si>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</si>
  <si>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</si>
  <si>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</si>
  <si>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</si>
  <si>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</si>
  <si>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</si>
  <si>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</si>
  <si>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</si>
  <si>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</si>
  <si>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</si>
  <si>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</si>
  <si>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</si>
  <si>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</si>
  <si>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</si>
  <si>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</si>
  <si>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</si>
  <si>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</si>
  <si>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</si>
  <si>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</si>
  <si>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</si>
  <si>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</si>
  <si>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</si>
  <si>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</si>
  <si>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</si>
  <si>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</si>
  <si>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</si>
  <si>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</si>
  <si>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</si>
  <si>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</si>
  <si>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</si>
  <si>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</si>
  <si>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</si>
  <si>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</si>
  <si>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</si>
  <si>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</si>
  <si>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</si>
  <si>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</si>
  <si>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</si>
  <si>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</si>
  <si>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</si>
  <si>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</si>
  <si>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</si>
  <si>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</si>
  <si>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</si>
  <si>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</si>
  <si>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</si>
  <si>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</si>
  <si>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</si>
  <si>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</si>
  <si>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</si>
  <si>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</si>
  <si>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</si>
  <si>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</si>
  <si>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</si>
  <si>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</si>
  <si>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</si>
  <si>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</si>
  <si>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</si>
  <si>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</si>
  <si>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</si>
  <si>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</si>
  <si>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</si>
  <si>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</si>
  <si>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</si>
  <si>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</si>
  <si>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</si>
  <si>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</si>
  <si>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</si>
  <si>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</si>
  <si>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</si>
  <si>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</si>
  <si>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</si>
  <si>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</si>
  <si>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</si>
  <si>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</si>
  <si>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</si>
  <si>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</si>
  <si>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</si>
  <si>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</si>
  <si>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</si>
  <si>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</si>
  <si>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</si>
  <si>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</si>
  <si>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</si>
  <si>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</si>
  <si>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</si>
  <si>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</si>
  <si>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</si>
  <si>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</si>
  <si>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</si>
  <si>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</si>
  <si>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</si>
  <si>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</si>
  <si>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</si>
  <si>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</si>
  <si>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</si>
  <si>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</si>
  <si>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</si>
  <si>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</si>
  <si>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</si>
  <si>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</si>
  <si>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</si>
  <si>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</si>
  <si>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</si>
  <si>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</si>
  <si>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</si>
  <si>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</si>
  <si>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</si>
  <si>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</si>
  <si>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</si>
  <si>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</si>
  <si>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</si>
  <si>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</si>
  <si>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</si>
  <si>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</si>
  <si>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</si>
  <si>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</si>
  <si>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</si>
  <si>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</si>
  <si>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</si>
  <si>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</si>
  <si>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</si>
  <si>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</si>
  <si>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</si>
  <si>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</si>
  <si>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</si>
  <si>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</si>
  <si>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</si>
  <si>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</si>
  <si>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</si>
  <si>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</si>
  <si>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</si>
  <si>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</si>
  <si>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</si>
  <si>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</si>
  <si>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</si>
  <si>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</si>
  <si>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</si>
  <si>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</si>
  <si>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</si>
  <si>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</si>
  <si>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</si>
  <si>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</si>
  <si>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</si>
  <si>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</si>
  <si>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</si>
  <si>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</si>
  <si>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</si>
  <si>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</si>
  <si>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</si>
  <si>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</si>
  <si>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</si>
  <si>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</si>
  <si>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</si>
  <si>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</si>
  <si>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</si>
  <si>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</si>
  <si>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</si>
  <si>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</si>
  <si>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</si>
  <si>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</si>
  <si>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</si>
  <si>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</si>
  <si>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</si>
  <si>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</si>
  <si>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</si>
  <si>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</si>
  <si>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</si>
  <si>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</si>
  <si>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</si>
  <si>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</si>
  <si>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</si>
  <si>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</si>
  <si>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</si>
  <si>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</si>
  <si>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</si>
  <si>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</si>
  <si>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</si>
  <si>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</si>
  <si>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</si>
  <si>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</si>
  <si>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</si>
  <si>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</si>
  <si>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</si>
  <si>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</si>
  <si>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</si>
  <si>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</si>
  <si>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</si>
  <si>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</si>
  <si>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</si>
  <si>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</si>
  <si>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</si>
  <si>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</si>
  <si>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</si>
  <si>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</si>
  <si>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</si>
  <si>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</si>
  <si>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</si>
  <si>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</si>
  <si>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</si>
  <si>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</si>
  <si>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</si>
  <si>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</si>
  <si>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</si>
  <si>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</si>
  <si>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</si>
  <si>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</si>
  <si>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</si>
  <si>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</si>
  <si>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</si>
  <si>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</si>
  <si>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</si>
  <si>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</si>
  <si>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</si>
  <si>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</si>
  <si>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</si>
  <si>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</si>
  <si>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</si>
  <si>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</si>
  <si>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</si>
  <si>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</si>
  <si>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</si>
  <si>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</si>
  <si>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</si>
  <si>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</si>
  <si>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</si>
  <si>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</si>
  <si>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</si>
  <si>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</si>
  <si>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</si>
  <si>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</si>
  <si>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</si>
  <si>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</si>
  <si>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</si>
  <si>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</si>
  <si>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</si>
  <si>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</si>
  <si>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</si>
  <si>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</si>
  <si>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</si>
  <si>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</si>
  <si>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</si>
  <si>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</si>
  <si>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</si>
  <si>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</si>
  <si>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</si>
  <si>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</si>
  <si>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</si>
  <si>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</si>
  <si>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</si>
  <si>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</si>
  <si>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</si>
  <si>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</si>
  <si>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</si>
  <si>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</si>
  <si>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</si>
  <si>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</si>
  <si>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</si>
  <si>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</si>
  <si>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</si>
  <si>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</si>
  <si>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</si>
  <si>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</si>
  <si>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</si>
  <si>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</si>
  <si>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</si>
  <si>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</si>
  <si>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</si>
  <si>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</si>
  <si>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</si>
  <si>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</si>
  <si>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</si>
  <si>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</si>
  <si>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</si>
  <si>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</si>
  <si>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</si>
  <si>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</si>
  <si>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</si>
  <si>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</si>
  <si>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</si>
  <si>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</si>
  <si>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</si>
  <si>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</si>
  <si>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</si>
  <si>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</si>
  <si>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</si>
  <si>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</si>
  <si>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</si>
  <si>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</si>
  <si>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</si>
  <si>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</si>
  <si>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</si>
  <si>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</si>
  <si>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</si>
  <si>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</si>
  <si>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</si>
  <si>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</si>
  <si>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</si>
  <si>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</si>
  <si>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</si>
  <si>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</si>
  <si>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</si>
  <si>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</si>
  <si>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</si>
  <si>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</si>
  <si>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</si>
  <si>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</si>
  <si>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</si>
  <si>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</si>
  <si>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</si>
  <si>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</si>
  <si>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</si>
  <si>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</si>
  <si>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</si>
  <si>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</si>
  <si>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</si>
  <si>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</si>
  <si>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</si>
  <si>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</si>
  <si>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</si>
  <si>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</si>
  <si>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</si>
  <si>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</si>
  <si>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</si>
  <si>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</si>
  <si>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</si>
  <si>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</si>
  <si>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</si>
  <si>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</si>
  <si>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</si>
  <si>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</si>
  <si>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</si>
  <si>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</si>
  <si>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</si>
  <si>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</si>
  <si>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</si>
  <si>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</si>
  <si>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</si>
  <si>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</si>
  <si>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</si>
  <si>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</si>
  <si>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</si>
  <si>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</si>
  <si>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</si>
  <si>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</si>
  <si>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</si>
  <si>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</si>
  <si>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</si>
  <si>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</si>
  <si>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</si>
  <si>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</si>
  <si>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</si>
  <si>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</si>
  <si>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</si>
  <si>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</si>
  <si>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</si>
  <si>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</si>
  <si>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</si>
  <si>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</si>
  <si>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</si>
  <si>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</si>
  <si>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</si>
  <si>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</si>
  <si>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</si>
  <si>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</si>
  <si>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</si>
  <si>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</si>
  <si>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</si>
  <si>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</si>
  <si>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</si>
  <si>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</si>
  <si>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</si>
  <si>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</si>
  <si>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</si>
  <si>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</si>
  <si>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</si>
  <si>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</si>
  <si>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</si>
  <si>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</si>
  <si>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</si>
  <si>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</si>
  <si>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</si>
  <si>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</si>
  <si>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</si>
  <si>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</si>
  <si>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</si>
  <si>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</si>
  <si>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</si>
  <si>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</si>
  <si>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</si>
  <si>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</si>
  <si>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</si>
  <si>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</si>
  <si>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</si>
  <si>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</si>
  <si>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</si>
  <si>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</si>
  <si>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</si>
  <si>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</si>
  <si>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</si>
  <si>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</si>
  <si>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</si>
  <si>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</si>
  <si>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</si>
  <si>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</si>
  <si>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</si>
  <si>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</si>
  <si>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</si>
  <si>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</si>
  <si>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</si>
  <si>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</si>
  <si>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</si>
  <si>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</si>
  <si>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</si>
  <si>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</si>
  <si>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</si>
  <si>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</si>
  <si>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</si>
  <si>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</si>
  <si>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</si>
  <si>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</si>
  <si>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</si>
  <si>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</si>
  <si>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</si>
  <si>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</si>
  <si>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</si>
  <si>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</si>
  <si>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</si>
  <si>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</si>
  <si>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</si>
  <si>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</si>
  <si>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</si>
  <si>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</si>
  <si>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</si>
  <si>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</si>
  <si>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</si>
  <si>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</si>
  <si>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</si>
  <si>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</si>
  <si>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</si>
  <si>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</si>
  <si>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</si>
  <si>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</si>
  <si>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</si>
  <si>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</si>
  <si>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</si>
  <si>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</si>
  <si>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</si>
  <si>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</si>
  <si>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</si>
  <si>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</si>
  <si>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</si>
  <si>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</si>
  <si>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</si>
  <si>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</si>
  <si>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</si>
  <si>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</si>
  <si>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</si>
  <si>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</si>
  <si>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</si>
  <si>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</si>
  <si>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</si>
  <si>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</si>
  <si>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</si>
  <si>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</si>
  <si>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</si>
  <si>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</si>
  <si>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</si>
  <si>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</si>
  <si>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</si>
  <si>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</si>
  <si>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</si>
  <si>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</si>
  <si>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</si>
  <si>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</si>
  <si>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</si>
  <si>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</si>
  <si>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</si>
  <si>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</si>
  <si>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</si>
  <si>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</si>
  <si>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</si>
  <si>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</si>
  <si>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</si>
  <si>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</si>
  <si>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</si>
  <si>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</si>
  <si>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</si>
  <si>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</si>
  <si>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</si>
  <si>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</si>
  <si>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</si>
  <si>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</si>
  <si>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</si>
  <si>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</si>
  <si>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</si>
  <si>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</si>
  <si>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</si>
  <si>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</si>
  <si>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</si>
  <si>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</si>
  <si>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</si>
  <si>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</si>
  <si>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</si>
  <si>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</si>
  <si>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</si>
  <si>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</si>
  <si>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</si>
  <si>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</si>
  <si>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</si>
  <si>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</si>
  <si>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</si>
  <si>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</si>
  <si>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</si>
  <si>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</si>
  <si>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</si>
  <si>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</si>
  <si>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</si>
  <si>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</si>
  <si>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</si>
  <si>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</si>
  <si>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</si>
  <si>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</si>
  <si>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</si>
  <si>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</si>
  <si>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</si>
  <si>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</si>
  <si>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</si>
  <si>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</si>
  <si>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</si>
  <si>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</si>
  <si>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</si>
  <si>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</si>
  <si>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</si>
  <si>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</si>
  <si>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</si>
  <si>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</si>
  <si>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</si>
  <si>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</si>
  <si>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</si>
  <si>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</si>
  <si>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</si>
  <si>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</si>
  <si>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</si>
  <si>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</si>
  <si>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</si>
  <si>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</si>
  <si>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</si>
  <si>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</si>
  <si>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</si>
  <si>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</si>
  <si>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</si>
  <si>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</si>
  <si>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</si>
  <si>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</si>
  <si>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</si>
  <si>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</si>
  <si>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</si>
  <si>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</si>
  <si>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</si>
  <si>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</si>
  <si>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</si>
  <si>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</si>
  <si>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</si>
  <si>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</si>
  <si>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</si>
  <si>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</si>
  <si>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</si>
  <si>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</si>
  <si>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</si>
  <si>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</si>
  <si>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</si>
  <si>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</si>
  <si>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</si>
  <si>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</si>
  <si>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</si>
  <si>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</si>
  <si>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</si>
  <si>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</si>
  <si>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</si>
  <si>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</si>
  <si>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</si>
  <si>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</si>
  <si>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</si>
  <si>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</si>
  <si>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</si>
  <si>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</si>
  <si>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</si>
  <si>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</si>
  <si>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</si>
  <si>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</si>
  <si>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</si>
  <si>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</si>
  <si>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</si>
  <si>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</si>
  <si>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</si>
  <si>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</si>
  <si>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</si>
  <si>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</si>
  <si>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</si>
  <si>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</si>
  <si>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</si>
  <si>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</si>
  <si>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</si>
  <si>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</si>
  <si>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</si>
  <si>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</si>
  <si>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</si>
  <si>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</si>
  <si>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</si>
  <si>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</si>
  <si>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</si>
  <si>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</si>
  <si>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</si>
  <si>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</si>
  <si>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</si>
  <si>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</si>
  <si>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</si>
  <si>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</si>
  <si>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</si>
  <si>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</si>
  <si>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</si>
  <si>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</si>
  <si>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</si>
  <si>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</si>
  <si>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</si>
  <si>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</si>
  <si>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</si>
  <si>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</si>
  <si>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</si>
  <si>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</si>
  <si>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</si>
  <si>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</si>
  <si>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</si>
  <si>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</si>
  <si>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</si>
  <si>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</si>
  <si>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</si>
  <si>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</si>
  <si>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</si>
  <si>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</si>
  <si>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</si>
  <si>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</si>
  <si>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</si>
  <si>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</si>
  <si>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</si>
  <si>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</si>
  <si>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</si>
  <si>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</si>
  <si>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</si>
  <si>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</si>
  <si>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</si>
  <si>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</si>
  <si>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</si>
  <si>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</si>
  <si>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</si>
  <si>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</si>
  <si>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</si>
  <si>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</si>
  <si>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</si>
  <si>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</si>
  <si>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</si>
  <si>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</si>
  <si>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</si>
  <si>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</si>
  <si>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</si>
  <si>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</si>
  <si>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</si>
  <si>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</si>
  <si>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</si>
  <si>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</si>
  <si>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</si>
  <si>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</si>
  <si>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</si>
  <si>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</si>
  <si>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</si>
  <si>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</si>
  <si>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</si>
  <si>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</si>
  <si>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</si>
  <si>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</si>
  <si>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</si>
  <si>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</si>
  <si>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</si>
  <si>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</si>
  <si>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</si>
  <si>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</si>
  <si>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</si>
  <si>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</si>
  <si>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</si>
  <si>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</si>
  <si>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</si>
  <si>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</si>
  <si>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</si>
  <si>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</si>
  <si>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</si>
  <si>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</si>
  <si>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</si>
  <si>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</si>
  <si>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</si>
  <si>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</si>
  <si>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</si>
  <si>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</si>
  <si>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</si>
  <si>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</si>
  <si>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</si>
  <si>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</si>
  <si>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</si>
  <si>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</si>
  <si>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</si>
  <si>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</si>
  <si>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</si>
  <si>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</si>
  <si>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</si>
  <si>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</si>
  <si>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</si>
  <si>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</si>
  <si>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</si>
  <si>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</si>
  <si>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</si>
  <si>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</si>
  <si>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</si>
  <si>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</si>
  <si>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</si>
  <si>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</si>
  <si>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</si>
  <si>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</si>
  <si>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</si>
  <si>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</si>
  <si>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</si>
  <si>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</si>
  <si>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</si>
  <si>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</si>
  <si>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</si>
  <si>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</si>
  <si>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</si>
  <si>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</si>
  <si>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</si>
  <si>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</si>
  <si>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</si>
  <si>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</si>
  <si>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</si>
  <si>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</si>
  <si>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</si>
  <si>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</si>
  <si>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</si>
  <si>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</si>
  <si>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</si>
  <si>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</si>
  <si>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</si>
  <si>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</si>
  <si>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</si>
  <si>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</si>
  <si>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</si>
  <si>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</si>
  <si>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</si>
  <si>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</si>
  <si>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</si>
  <si>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</si>
  <si>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</si>
  <si>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</si>
  <si>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</si>
  <si>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</si>
  <si>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</si>
  <si>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</si>
  <si>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</si>
  <si>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</si>
  <si>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</si>
  <si>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</si>
  <si>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</si>
  <si>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</si>
  <si>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</si>
  <si>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</si>
  <si>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</si>
  <si>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</si>
  <si>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</si>
  <si>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</si>
  <si>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</si>
  <si>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</si>
  <si>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</si>
  <si>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</si>
  <si>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</si>
  <si>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</si>
  <si>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</si>
  <si>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</si>
  <si>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</si>
  <si>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</si>
  <si>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</si>
  <si>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</si>
  <si>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</si>
  <si>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</si>
  <si>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</si>
  <si>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</si>
  <si>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</si>
  <si>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</si>
  <si>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</si>
  <si>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</si>
  <si>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</si>
  <si>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</si>
  <si>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</si>
  <si>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</si>
  <si>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</si>
  <si>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</si>
  <si>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</si>
  <si>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</si>
  <si>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</si>
  <si>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</si>
  <si>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</si>
  <si>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</si>
  <si>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</si>
  <si>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</si>
  <si>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</si>
  <si>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</si>
  <si>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</si>
  <si>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</si>
  <si>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</si>
  <si>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</si>
  <si>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</si>
  <si>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</si>
  <si>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</si>
  <si>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</si>
  <si>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</si>
  <si>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</si>
  <si>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</si>
  <si>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</si>
  <si>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</si>
  <si>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</si>
  <si>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</si>
  <si>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</si>
  <si>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</si>
  <si>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</si>
  <si>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</si>
  <si>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</si>
  <si>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</si>
  <si>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</si>
  <si>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</si>
  <si>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</si>
  <si>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</si>
  <si>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</si>
  <si>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</si>
  <si>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</si>
  <si>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</si>
  <si>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</si>
  <si>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</si>
  <si>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</si>
  <si>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</si>
  <si>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</si>
  <si>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</si>
  <si>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</si>
  <si>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</si>
  <si>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</si>
  <si>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</si>
  <si>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</si>
  <si>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</si>
  <si>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</si>
  <si>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</si>
  <si>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</si>
  <si>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</si>
  <si>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</si>
  <si>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</si>
  <si>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</si>
  <si>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</si>
  <si>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</si>
  <si>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</si>
  <si>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</si>
  <si>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</si>
  <si>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</si>
  <si>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</si>
  <si>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</si>
  <si>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</si>
  <si>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</si>
  <si>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</si>
  <si>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</si>
  <si>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</si>
  <si>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</si>
  <si>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</si>
  <si>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</si>
  <si>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</si>
  <si>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</si>
  <si>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</si>
  <si>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</si>
  <si>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</si>
  <si>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</si>
  <si>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</si>
  <si>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</si>
  <si>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</si>
  <si>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</si>
  <si>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</si>
  <si>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</si>
  <si>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</si>
  <si>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</si>
  <si>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</si>
  <si>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</si>
  <si>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</si>
  <si>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</si>
  <si>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</si>
  <si>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</si>
  <si>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</si>
  <si>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</si>
  <si>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</si>
  <si>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</si>
  <si>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</si>
  <si>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</si>
  <si>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</si>
  <si>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</si>
  <si>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</si>
  <si>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</si>
  <si>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</si>
  <si>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</si>
  <si>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</si>
  <si>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</si>
  <si>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</si>
  <si>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</si>
  <si>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</si>
  <si>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</si>
  <si>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</si>
  <si>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</si>
  <si>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</si>
  <si>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</si>
  <si>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</si>
  <si>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</si>
  <si>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</si>
  <si>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</si>
  <si>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</si>
  <si>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</si>
  <si>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</si>
  <si>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</si>
  <si>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</si>
  <si>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</si>
  <si>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</si>
  <si>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</si>
  <si>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</si>
  <si>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</si>
  <si>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</si>
  <si>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</si>
  <si>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</si>
  <si>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</si>
  <si>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</si>
  <si>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</si>
  <si>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</si>
  <si>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</si>
  <si>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</si>
  <si>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</si>
  <si>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</si>
  <si>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</si>
  <si>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</si>
  <si>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</si>
  <si>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</si>
  <si>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</si>
  <si>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</si>
  <si>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</si>
  <si>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</si>
  <si>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</si>
  <si>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</si>
  <si>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</si>
  <si>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</si>
  <si>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</si>
  <si>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</si>
  <si>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</si>
  <si>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</si>
  <si>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</si>
  <si>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</si>
  <si>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</si>
  <si>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</si>
  <si>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</si>
  <si>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</si>
  <si>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</si>
  <si>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</si>
  <si>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</si>
  <si>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</si>
  <si>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</si>
  <si>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</si>
  <si>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</si>
  <si>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</si>
  <si>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</si>
  <si>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</si>
  <si>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</si>
  <si>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</si>
  <si>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</si>
  <si>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</si>
  <si>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</si>
  <si>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</si>
  <si>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</si>
  <si>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</si>
  <si>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</si>
  <si>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</si>
  <si>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</si>
  <si>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</si>
  <si>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</si>
  <si>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</si>
  <si>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</si>
  <si>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</si>
  <si>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</si>
  <si>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</si>
  <si>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</si>
  <si>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</si>
  <si>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</si>
  <si>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</si>
  <si>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</si>
  <si>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</si>
  <si>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</si>
  <si>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</si>
  <si>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</si>
  <si>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</si>
  <si>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</si>
  <si>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</si>
  <si>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</si>
  <si>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</si>
  <si>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</si>
  <si>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</si>
  <si>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</si>
  <si>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</si>
  <si>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</si>
  <si>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</si>
  <si>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</si>
  <si>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</si>
  <si>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</si>
  <si>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</si>
  <si>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</si>
  <si>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</si>
  <si>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</si>
  <si>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</si>
  <si>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</si>
  <si>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</si>
  <si>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</si>
  <si>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</si>
  <si>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</si>
  <si>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</si>
  <si>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</si>
  <si>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</si>
  <si>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</si>
  <si>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</si>
  <si>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</si>
  <si>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</si>
  <si>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</si>
  <si>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</si>
  <si>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</si>
  <si>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</si>
  <si>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</si>
  <si>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</si>
  <si>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</si>
  <si>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</si>
  <si>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</si>
  <si>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</si>
  <si>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</si>
  <si>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</si>
  <si>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</si>
  <si>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</si>
  <si>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</si>
  <si>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</si>
  <si>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</si>
  <si>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</si>
  <si>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</si>
  <si>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</si>
  <si>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</si>
  <si>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</si>
  <si>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</si>
  <si>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</si>
  <si>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</si>
  <si>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</si>
  <si>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</si>
  <si>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</si>
  <si>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</si>
  <si>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</si>
  <si>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</si>
  <si>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</si>
  <si>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</si>
  <si>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</si>
  <si>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</si>
  <si>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</si>
  <si>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</si>
  <si>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</si>
  <si>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</si>
  <si>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</si>
  <si>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</si>
  <si>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</si>
  <si>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</si>
  <si>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</si>
  <si>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</si>
  <si>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</si>
  <si>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</si>
  <si>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</si>
  <si>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</si>
  <si>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</si>
  <si>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</si>
  <si>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</si>
  <si>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</si>
  <si>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</si>
  <si>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</si>
  <si>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</si>
  <si>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</si>
  <si>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</si>
  <si>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</si>
  <si>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</si>
  <si>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</si>
  <si>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</si>
  <si>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</si>
  <si>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</si>
  <si>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</si>
  <si>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</si>
  <si>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</si>
  <si>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</si>
  <si>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</si>
  <si>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</si>
  <si>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</si>
  <si>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</si>
  <si>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</si>
  <si>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</si>
  <si>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</si>
  <si>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</si>
  <si>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</si>
  <si>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</si>
  <si>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</si>
  <si>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</si>
  <si>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</si>
  <si>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</si>
  <si>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</si>
  <si>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</si>
  <si>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</si>
  <si>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</si>
  <si>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</si>
  <si>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</si>
  <si>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</si>
  <si>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</si>
  <si>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</si>
  <si>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</si>
  <si>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</si>
  <si>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</si>
  <si>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</si>
  <si>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</si>
  <si>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</si>
  <si>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</si>
  <si>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</si>
  <si>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</si>
  <si>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</si>
  <si>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</si>
  <si>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</si>
  <si>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</si>
  <si>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</si>
  <si>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</si>
  <si>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</si>
  <si>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</si>
  <si>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</si>
  <si>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</si>
  <si>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</si>
  <si>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</si>
  <si>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</si>
  <si>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</si>
  <si>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</si>
  <si>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</si>
  <si>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</si>
  <si>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</si>
  <si>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</si>
  <si>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</si>
  <si>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</si>
  <si>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</si>
  <si>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</si>
  <si>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</si>
  <si>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</si>
  <si>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</si>
  <si>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</si>
  <si>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</si>
  <si>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</si>
  <si>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</si>
  <si>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</si>
  <si>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</si>
  <si>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</si>
  <si>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</si>
  <si>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</si>
  <si>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</si>
  <si>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</si>
  <si>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</si>
  <si>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</si>
  <si>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</si>
  <si>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</si>
  <si>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</si>
  <si>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</si>
  <si>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</si>
  <si>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</si>
  <si>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</si>
  <si>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</si>
  <si>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</si>
  <si>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</si>
  <si>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</si>
  <si>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</si>
  <si>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</si>
  <si>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</si>
  <si>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</si>
  <si>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</si>
  <si>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</si>
  <si>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</si>
  <si>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</si>
  <si>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</si>
  <si>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</si>
  <si>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</si>
  <si>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</si>
  <si>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</si>
  <si>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</si>
  <si>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</si>
  <si>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</si>
  <si>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</si>
  <si>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</si>
  <si>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</si>
  <si>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</si>
  <si>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</si>
  <si>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</si>
  <si>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</si>
  <si>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</si>
  <si>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</si>
  <si>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</si>
  <si>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</si>
  <si>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</si>
  <si>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</si>
  <si>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</si>
  <si>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</si>
  <si>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</si>
  <si>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</si>
  <si>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</si>
  <si>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</si>
  <si>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</si>
  <si>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</si>
  <si>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</si>
  <si>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</si>
  <si>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</si>
  <si>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</si>
  <si>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</si>
  <si>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</si>
  <si>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</si>
  <si>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</si>
  <si>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</si>
  <si>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</si>
  <si>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</si>
  <si>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</si>
  <si>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</si>
  <si>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</si>
  <si>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</si>
  <si>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</si>
  <si>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</si>
  <si>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</si>
  <si>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</si>
  <si>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</si>
  <si>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</si>
  <si>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</si>
  <si>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</si>
  <si>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</si>
  <si>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</si>
  <si>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</si>
  <si>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</si>
  <si>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</si>
  <si>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</si>
  <si>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</si>
  <si>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</si>
  <si>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</si>
  <si>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</si>
  <si>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</si>
  <si>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</si>
  <si>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</si>
  <si>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</si>
  <si>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</si>
  <si>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</si>
  <si>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</si>
  <si>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</si>
  <si>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</si>
  <si>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</si>
  <si>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</si>
  <si>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</si>
  <si>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</si>
  <si>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</si>
  <si>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</si>
  <si>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</si>
  <si>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</si>
  <si>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</si>
  <si>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</si>
  <si>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</si>
  <si>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</si>
  <si>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</si>
  <si>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</si>
  <si>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</si>
  <si>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</si>
  <si>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</si>
  <si>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</si>
  <si>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</si>
  <si>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</si>
  <si>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</si>
  <si>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</si>
  <si>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</si>
  <si>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</si>
  <si>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</si>
  <si>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</si>
  <si>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</si>
  <si>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</si>
  <si>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</si>
  <si>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</si>
  <si>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</si>
  <si>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</si>
  <si>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</si>
  <si>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</si>
  <si>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</si>
  <si>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</si>
  <si>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</si>
  <si>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</si>
  <si>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</si>
  <si>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</si>
  <si>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</si>
  <si>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</si>
  <si>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</si>
  <si>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</si>
  <si>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</si>
  <si>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</si>
  <si>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</si>
  <si>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</si>
  <si>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</si>
  <si>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</si>
  <si>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</si>
  <si>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</si>
  <si>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</si>
  <si>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</si>
  <si>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</si>
  <si>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</si>
  <si>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</si>
  <si>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</si>
  <si>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</si>
  <si>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</si>
  <si>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</si>
  <si>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</si>
  <si>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</si>
  <si>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</si>
  <si>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</si>
  <si>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</si>
  <si>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</si>
  <si>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</si>
  <si>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</si>
  <si>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</si>
  <si>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</si>
  <si>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</si>
  <si>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</si>
  <si>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</si>
  <si>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</si>
  <si>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</si>
  <si>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</si>
  <si>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</si>
  <si>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</si>
  <si>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</si>
  <si>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</si>
  <si>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</si>
  <si>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</si>
  <si>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</si>
  <si>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</si>
  <si>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</si>
  <si>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</si>
  <si>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</si>
  <si>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</si>
  <si>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</si>
  <si>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</si>
  <si>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</si>
  <si>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</si>
  <si>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</si>
  <si>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</si>
  <si>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</si>
  <si>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</si>
  <si>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</si>
  <si>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</si>
  <si>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</si>
  <si>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</si>
  <si>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</si>
  <si>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</si>
  <si>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</si>
  <si>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</si>
  <si>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</si>
  <si>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</si>
  <si>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</si>
  <si>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</si>
  <si>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</si>
  <si>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</si>
  <si>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</si>
  <si>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</si>
  <si>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</si>
  <si>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</si>
  <si>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</si>
  <si>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</si>
  <si>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</si>
  <si>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</si>
  <si>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</si>
  <si>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</si>
  <si>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</si>
  <si>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</si>
  <si>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</si>
  <si>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</si>
  <si>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</si>
  <si>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</si>
  <si>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</si>
  <si>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</si>
  <si>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</si>
  <si>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</si>
  <si>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</si>
  <si>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</si>
  <si>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</si>
  <si>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</si>
  <si>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</si>
  <si>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</si>
  <si>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</si>
  <si>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</si>
  <si>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</si>
  <si>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</si>
  <si>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</si>
  <si>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</si>
  <si>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</si>
  <si>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</si>
  <si>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</si>
  <si>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</si>
  <si>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</si>
  <si>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</si>
  <si>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</si>
  <si>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</si>
  <si>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</si>
  <si>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</si>
  <si>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</si>
  <si>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</si>
  <si>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</si>
  <si>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</si>
  <si>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</si>
  <si>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</si>
  <si>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</si>
  <si>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</si>
  <si>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</si>
  <si>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</si>
  <si>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</si>
  <si>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</si>
  <si>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</si>
  <si>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</si>
  <si>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</si>
  <si>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</si>
  <si>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</si>
  <si>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</si>
  <si>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</si>
  <si>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</si>
  <si>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</si>
  <si>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</si>
  <si>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</si>
  <si>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</si>
  <si>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</si>
  <si>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</si>
  <si>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</si>
  <si>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</si>
  <si>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</si>
  <si>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</si>
  <si>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</si>
  <si>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</si>
  <si>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</si>
  <si>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</si>
  <si>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</si>
  <si>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</si>
  <si>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</si>
  <si>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</si>
  <si>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</si>
  <si>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</si>
  <si>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</si>
  <si>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</si>
  <si>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</si>
  <si>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</si>
  <si>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</si>
  <si>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</si>
  <si>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</si>
  <si>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</si>
  <si>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</si>
  <si>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</si>
  <si>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</si>
  <si>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</si>
  <si>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</si>
  <si>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</si>
  <si>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</si>
  <si>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</si>
  <si>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</si>
  <si>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</si>
  <si>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</si>
  <si>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</si>
  <si>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</si>
  <si>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</si>
  <si>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</si>
  <si>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</si>
  <si>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</si>
  <si>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</si>
  <si>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</si>
  <si>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</si>
  <si>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</si>
  <si>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</si>
  <si>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</si>
  <si>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</si>
  <si>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</si>
  <si>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</si>
  <si>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</si>
  <si>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</si>
  <si>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</si>
  <si>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</si>
  <si>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</si>
  <si>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</si>
  <si>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</si>
  <si>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</si>
  <si>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</si>
  <si>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</si>
  <si>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</si>
  <si>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</si>
  <si>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</si>
  <si>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</si>
  <si>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</si>
  <si>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</si>
  <si>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</si>
  <si>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</si>
  <si>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</si>
  <si>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</si>
  <si>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</si>
  <si>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</si>
  <si>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</si>
  <si>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</si>
  <si>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</si>
  <si>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</si>
  <si>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</si>
  <si>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</si>
  <si>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</si>
  <si>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</si>
  <si>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</si>
  <si>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</si>
  <si>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</si>
  <si>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</si>
  <si>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</si>
  <si>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</si>
  <si>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</si>
  <si>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</si>
  <si>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</si>
  <si>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</si>
  <si>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</si>
  <si>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</si>
  <si>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</si>
  <si>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</si>
  <si>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</si>
  <si>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</si>
  <si>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</si>
  <si>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</si>
  <si>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</si>
  <si>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</si>
  <si>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</si>
  <si>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</si>
  <si>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</si>
  <si>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</si>
  <si>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</si>
  <si>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</si>
  <si>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</si>
  <si>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</si>
  <si>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</si>
  <si>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</si>
  <si>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</si>
  <si>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</si>
  <si>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</si>
  <si>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</si>
  <si>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</si>
  <si>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</si>
  <si>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</si>
  <si>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</si>
  <si>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</si>
  <si>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</si>
  <si>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</si>
  <si>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</si>
  <si>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</si>
  <si>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</si>
  <si>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</si>
  <si>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</si>
  <si>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</si>
  <si>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</si>
  <si>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</si>
  <si>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</si>
  <si>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</si>
  <si>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</si>
  <si>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</si>
  <si>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</si>
  <si>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</si>
  <si>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</si>
  <si>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</si>
  <si>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</si>
  <si>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</si>
  <si>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</si>
  <si>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</si>
  <si>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</si>
  <si>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</si>
  <si>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</si>
  <si>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</si>
  <si>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</si>
  <si>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</si>
  <si>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</si>
  <si>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</si>
  <si>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</si>
  <si>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</si>
  <si>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</si>
  <si>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</si>
  <si>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</si>
  <si>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</si>
  <si>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</si>
  <si>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</si>
  <si>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</si>
  <si>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</si>
  <si>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</si>
  <si>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</si>
  <si>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</si>
  <si>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</si>
  <si>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</si>
  <si>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</si>
  <si>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</si>
  <si>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</si>
  <si>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</si>
  <si>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</si>
  <si>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</si>
  <si>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</si>
  <si>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</si>
  <si>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</si>
  <si>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</si>
  <si>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</si>
  <si>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</si>
  <si>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</si>
  <si>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</si>
  <si>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</si>
  <si>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</si>
  <si>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</si>
  <si>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</si>
  <si>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</si>
  <si>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</si>
  <si>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</si>
  <si>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</si>
  <si>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</si>
  <si>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</si>
  <si>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</si>
  <si>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</si>
  <si>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</si>
  <si>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</si>
  <si>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</si>
  <si>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</si>
  <si>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</si>
  <si>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</si>
  <si>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</si>
  <si>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</si>
  <si>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</si>
  <si>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</si>
  <si>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</si>
  <si>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</si>
  <si>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</si>
  <si>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</si>
  <si>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</si>
  <si>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</si>
  <si>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</si>
  <si>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</si>
  <si>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</si>
  <si>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</si>
  <si>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</si>
  <si>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</si>
  <si>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</si>
  <si>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</si>
  <si>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</si>
  <si>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</si>
  <si>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</si>
  <si>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</si>
  <si>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</si>
  <si>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</si>
  <si>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</si>
  <si>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</si>
  <si>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</si>
  <si>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</si>
  <si>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</si>
  <si>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</si>
  <si>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</si>
  <si>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</si>
  <si>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</si>
  <si>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</si>
  <si>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</si>
  <si>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</si>
  <si>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</si>
  <si>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</si>
  <si>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</si>
  <si>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</si>
  <si>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</si>
  <si>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</si>
  <si>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</si>
  <si>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</si>
  <si>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</si>
  <si>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</si>
  <si>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</si>
  <si>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</si>
  <si>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</si>
  <si>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</si>
  <si>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</si>
  <si>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</si>
  <si>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</si>
  <si>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</si>
  <si>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</si>
  <si>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</si>
  <si>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</si>
  <si>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</si>
  <si>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</si>
  <si>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</si>
  <si>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</si>
  <si>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</si>
  <si>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</si>
  <si>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</si>
  <si>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</si>
  <si>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</si>
  <si>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</si>
  <si>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</si>
  <si>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</si>
  <si>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</si>
  <si>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</si>
  <si>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</si>
  <si>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</si>
  <si>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</si>
  <si>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</si>
  <si>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</si>
  <si>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</si>
  <si>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</si>
  <si>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</si>
  <si>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</si>
  <si>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</si>
  <si>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</si>
  <si>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</si>
  <si>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</si>
  <si>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</si>
  <si>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</si>
  <si>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</si>
  <si>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</si>
  <si>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</si>
  <si>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</si>
  <si>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</si>
  <si>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</si>
  <si>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</si>
  <si>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</si>
  <si>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</si>
  <si>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</si>
  <si>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</si>
  <si>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</si>
  <si>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</si>
  <si>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</si>
  <si>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</si>
  <si>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</si>
  <si>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</si>
  <si>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</si>
  <si>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</si>
  <si>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</si>
  <si>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</si>
  <si>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</si>
  <si>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</si>
  <si>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</si>
  <si>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</si>
  <si>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</si>
  <si>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</si>
  <si>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</si>
  <si>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</si>
  <si>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</si>
  <si>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</si>
  <si>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</si>
  <si>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</si>
  <si>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</si>
  <si>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</si>
  <si>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</si>
  <si>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</si>
  <si>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</si>
  <si>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</si>
  <si>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</si>
  <si>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</si>
  <si>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</si>
  <si>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</si>
  <si>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</si>
  <si>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</si>
  <si>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</si>
  <si>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</si>
  <si>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</si>
  <si>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</si>
  <si>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</si>
  <si>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</si>
  <si>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</si>
  <si>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</si>
  <si>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</si>
  <si>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</si>
  <si>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</si>
  <si>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</si>
  <si>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</si>
  <si>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</si>
  <si>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</si>
  <si>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</si>
  <si>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</si>
  <si>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</si>
  <si>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</si>
  <si>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</si>
  <si>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</si>
  <si>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</si>
  <si>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</si>
  <si>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</si>
  <si>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</si>
  <si>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</si>
  <si>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</si>
  <si>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</si>
  <si>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</si>
  <si>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</si>
  <si>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</si>
  <si>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</si>
  <si>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</si>
  <si>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</si>
  <si>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</si>
  <si>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</si>
  <si>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</si>
  <si>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</si>
  <si>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</si>
  <si>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</si>
  <si>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</si>
  <si>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</si>
  <si>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</si>
  <si>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</si>
  <si>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</si>
  <si>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</si>
  <si>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</si>
  <si>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</si>
  <si>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</si>
  <si>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</si>
  <si>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</si>
  <si>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</si>
  <si>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</si>
  <si>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</si>
  <si>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</si>
  <si>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</si>
  <si>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</si>
  <si>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</si>
  <si>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</si>
  <si>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</si>
  <si>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</si>
  <si>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</si>
  <si>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</si>
  <si>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</si>
  <si>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</si>
  <si>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</si>
  <si>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</si>
  <si>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</si>
  <si>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</si>
  <si>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</si>
  <si>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</si>
  <si>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</si>
  <si>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</si>
  <si>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</si>
  <si>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</si>
  <si>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</si>
  <si>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</si>
  <si>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</si>
  <si>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</si>
  <si>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</si>
  <si>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</si>
  <si>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</si>
  <si>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</si>
  <si>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</si>
  <si>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</si>
  <si>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</si>
  <si>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</si>
  <si>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</si>
  <si>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</si>
  <si>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</si>
  <si>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</si>
  <si>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</si>
  <si>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</si>
  <si>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</si>
  <si>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</si>
  <si>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</si>
  <si>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</si>
  <si>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</si>
  <si>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</si>
  <si>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</si>
  <si>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</si>
  <si>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</si>
  <si>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</si>
  <si>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</si>
  <si>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</si>
  <si>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</si>
  <si>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</si>
  <si>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</si>
  <si>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</si>
  <si>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</si>
  <si>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</si>
  <si>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</si>
  <si>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</si>
  <si>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</si>
  <si>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</si>
  <si>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</si>
  <si>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</si>
  <si>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</si>
  <si>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</si>
  <si>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</si>
  <si>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</si>
  <si>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</si>
  <si>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</si>
  <si>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</si>
  <si>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</si>
  <si>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</si>
  <si>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</si>
  <si>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</si>
  <si>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</si>
  <si>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</si>
  <si>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</si>
  <si>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</si>
  <si>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</si>
  <si>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</si>
  <si>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</si>
  <si>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</si>
  <si>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</si>
  <si>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</si>
  <si>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</si>
  <si>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</si>
  <si>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</si>
  <si>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</si>
  <si>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</si>
  <si>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</si>
  <si>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</si>
  <si>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</si>
  <si>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</si>
  <si>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</si>
  <si>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</si>
  <si>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</si>
  <si>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</si>
  <si>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</si>
  <si>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</si>
  <si>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</si>
  <si>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</si>
  <si>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</si>
  <si>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</si>
  <si>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</si>
  <si>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</si>
  <si>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</si>
  <si>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</si>
  <si>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</si>
  <si>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</si>
  <si>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</si>
  <si>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</si>
  <si>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</si>
  <si>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</si>
  <si>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</si>
  <si>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</si>
  <si>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</si>
  <si>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</si>
  <si>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</si>
  <si>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</si>
  <si>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</si>
  <si>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</si>
  <si>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</si>
  <si>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</si>
  <si>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</si>
  <si>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</si>
  <si>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</si>
  <si>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</si>
  <si>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</si>
  <si>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</si>
  <si>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</si>
  <si>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</si>
  <si>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</si>
  <si>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</si>
  <si>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</si>
  <si>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</si>
  <si>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</si>
  <si>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</si>
  <si>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</si>
  <si>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</si>
  <si>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</si>
  <si>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</si>
  <si>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</si>
  <si>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</si>
  <si>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</si>
  <si>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</si>
  <si>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</si>
  <si>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</si>
  <si>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</si>
  <si>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</si>
  <si>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</si>
  <si>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</si>
  <si>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</si>
  <si>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</si>
  <si>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</si>
  <si>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</si>
  <si>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</si>
  <si>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</si>
  <si>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</si>
  <si>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</si>
  <si>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</si>
  <si>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</si>
  <si>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</si>
  <si>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</si>
  <si>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</si>
  <si>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</si>
  <si>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</si>
  <si>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</si>
  <si>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</si>
  <si>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</si>
  <si>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</si>
  <si>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</si>
  <si>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</si>
  <si>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</si>
  <si>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</si>
  <si>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</si>
  <si>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</si>
  <si>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</si>
  <si>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</si>
  <si>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</si>
  <si>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</si>
  <si>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</si>
  <si>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</si>
  <si>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</si>
  <si>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</si>
  <si>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</si>
  <si>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</si>
  <si>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</si>
  <si>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</si>
  <si>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</si>
  <si>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</si>
  <si>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</si>
  <si>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</si>
  <si>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</si>
  <si>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</si>
  <si>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</si>
  <si>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</si>
  <si>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</si>
  <si>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</si>
  <si>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</si>
  <si>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</si>
  <si>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</si>
  <si>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</si>
  <si>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</si>
  <si>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</si>
  <si>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</si>
  <si>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</si>
  <si>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</si>
  <si>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</si>
  <si>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</si>
  <si>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</si>
  <si>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</si>
  <si>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</si>
  <si>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</si>
  <si>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</si>
  <si>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</si>
  <si>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</si>
  <si>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</si>
  <si>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</si>
  <si>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</si>
  <si>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</si>
  <si>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</si>
  <si>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</si>
  <si>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</si>
  <si>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</si>
  <si>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</si>
  <si>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</si>
  <si>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</si>
  <si>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</si>
  <si>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</si>
  <si>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</si>
  <si>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</si>
  <si>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</si>
  <si>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</si>
  <si>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</si>
  <si>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</si>
  <si>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</si>
  <si>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</si>
  <si>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</si>
  <si>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</si>
  <si>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</si>
  <si>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</si>
  <si>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</si>
  <si>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</si>
  <si>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</si>
  <si>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</si>
  <si>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</si>
  <si>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</si>
  <si>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</si>
  <si>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</si>
  <si>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</si>
  <si>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</si>
  <si>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</si>
  <si>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</si>
  <si>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</si>
  <si>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</si>
  <si>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</si>
  <si>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</si>
  <si>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</si>
  <si>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</si>
  <si>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</si>
  <si>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</si>
  <si>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</si>
  <si>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</si>
  <si>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</si>
  <si>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</si>
  <si>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</si>
  <si>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</si>
  <si>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</si>
  <si>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</si>
  <si>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</si>
  <si>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</si>
  <si>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</si>
  <si>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</si>
  <si>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</si>
  <si>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</si>
  <si>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</si>
  <si>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</si>
  <si>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</si>
  <si>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</si>
  <si>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</si>
  <si>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</si>
  <si>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</si>
  <si>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</si>
  <si>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</si>
  <si>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</si>
  <si>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</si>
  <si>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</si>
  <si>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</si>
  <si>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</si>
  <si>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</si>
  <si>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</si>
  <si>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</si>
  <si>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</si>
  <si>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</si>
  <si>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</si>
  <si>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</si>
  <si>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</si>
  <si>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</si>
  <si>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</si>
  <si>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</si>
  <si>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</si>
  <si>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</si>
  <si>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</si>
  <si>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</si>
  <si>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</si>
  <si>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</si>
  <si>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</si>
  <si>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</si>
  <si>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</si>
  <si>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</si>
  <si>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</si>
  <si>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</si>
  <si>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</si>
  <si>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</si>
  <si>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</si>
  <si>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</si>
  <si>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</si>
  <si>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</si>
  <si>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</si>
  <si>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</si>
  <si>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</si>
  <si>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</si>
  <si>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</si>
  <si>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</si>
  <si>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</si>
  <si>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</si>
  <si>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</si>
  <si>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</si>
  <si>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</si>
  <si>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</si>
  <si>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</si>
  <si>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</si>
  <si>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</si>
  <si>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</si>
  <si>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</si>
  <si>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</si>
  <si>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</si>
  <si>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</si>
  <si>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</si>
  <si>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</si>
  <si>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</si>
  <si>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</si>
  <si>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</si>
  <si>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</si>
  <si>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</si>
  <si>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</si>
  <si>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</si>
  <si>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</si>
  <si>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</si>
  <si>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</si>
  <si>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</si>
  <si>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</si>
  <si>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</si>
  <si>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</si>
  <si>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</si>
  <si>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</si>
  <si>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</si>
  <si>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</si>
  <si>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</si>
  <si>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</si>
  <si>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</si>
  <si>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</si>
  <si>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</si>
  <si>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</si>
  <si>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</si>
  <si>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</si>
  <si>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</si>
  <si>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</si>
  <si>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</si>
  <si>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</si>
  <si>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</si>
  <si>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</si>
  <si>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</si>
  <si>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</si>
  <si>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</si>
  <si>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</si>
  <si>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</si>
  <si>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</si>
  <si>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</si>
  <si>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</si>
  <si>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</si>
  <si>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</si>
  <si>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</si>
  <si>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</si>
  <si>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</si>
  <si>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</si>
  <si>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</si>
  <si>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</si>
  <si>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</si>
  <si>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</si>
  <si>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</si>
  <si>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</si>
  <si>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</si>
  <si>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</si>
  <si>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</si>
  <si>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</si>
  <si>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</si>
  <si>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</si>
  <si>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</si>
  <si>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</si>
  <si>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</si>
  <si>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</si>
  <si>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</si>
  <si>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</si>
  <si>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</si>
  <si>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</si>
  <si>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</si>
  <si>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</si>
  <si>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</si>
  <si>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</si>
  <si>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</si>
  <si>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</si>
  <si>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</si>
  <si>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</si>
  <si>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</si>
  <si>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</si>
  <si>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</si>
  <si>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</si>
  <si>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</si>
  <si>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</si>
  <si>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</si>
  <si>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</si>
  <si>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</si>
  <si>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</si>
  <si>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</si>
  <si>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</si>
  <si>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</si>
  <si>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</si>
  <si>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</si>
  <si>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</si>
  <si>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</si>
  <si>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</si>
  <si>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</si>
  <si>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</si>
  <si>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</si>
  <si>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</si>
  <si>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</si>
  <si>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</si>
  <si>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</si>
  <si>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</si>
  <si>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</si>
  <si>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</si>
  <si>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</si>
  <si>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</si>
  <si>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</si>
  <si>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</si>
  <si>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</si>
  <si>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</si>
  <si>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</si>
  <si>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</si>
  <si>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</si>
  <si>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</si>
  <si>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</si>
  <si>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</si>
  <si>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</si>
  <si>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</si>
  <si>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</si>
  <si>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</si>
  <si>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</si>
  <si>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</si>
  <si>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</si>
  <si>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</si>
  <si>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</si>
  <si>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</si>
  <si>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</si>
  <si>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</si>
  <si>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</si>
  <si>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</si>
  <si>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</si>
  <si>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</si>
  <si>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</si>
  <si>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</si>
  <si>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</si>
  <si>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</si>
  <si>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</si>
  <si>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</si>
  <si>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</si>
  <si>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</si>
  <si>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</si>
  <si>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</si>
  <si>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</si>
  <si>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</si>
  <si>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</si>
  <si>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</si>
  <si>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</si>
  <si>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</si>
  <si>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</si>
  <si>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</si>
  <si>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</si>
  <si>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</si>
  <si>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</si>
  <si>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</si>
  <si>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</si>
  <si>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</si>
  <si>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</si>
  <si>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</si>
  <si>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</si>
  <si>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</si>
  <si>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</si>
  <si>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</si>
  <si>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</si>
  <si>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</si>
  <si>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</si>
  <si>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</si>
  <si>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</si>
  <si>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</si>
  <si>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</si>
  <si>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</si>
  <si>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</si>
  <si>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</si>
  <si>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</si>
  <si>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</si>
  <si>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</si>
  <si>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</si>
  <si>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</si>
  <si>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</si>
  <si>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</si>
  <si>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</si>
  <si>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</si>
  <si>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</si>
  <si>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</si>
  <si>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</si>
  <si>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</si>
  <si>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</si>
  <si>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</si>
  <si>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</si>
  <si>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</si>
  <si>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</si>
  <si>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</si>
  <si>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</si>
  <si>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</si>
  <si>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</si>
  <si>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</si>
  <si>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</si>
  <si>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</si>
  <si>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</si>
  <si>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</si>
  <si>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</si>
  <si>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</si>
  <si>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</si>
  <si>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</si>
  <si>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</si>
  <si>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</si>
  <si>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</si>
  <si>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</si>
  <si>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</si>
  <si>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</si>
  <si>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</si>
  <si>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</si>
  <si>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</si>
  <si>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</si>
  <si>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</si>
  <si>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</si>
  <si>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</si>
  <si>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</si>
  <si>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</si>
  <si>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</si>
  <si>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</si>
  <si>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</si>
  <si>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</si>
  <si>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</si>
  <si>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</si>
  <si>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</si>
  <si>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</si>
  <si>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</si>
  <si>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</si>
  <si>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</si>
  <si>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</si>
  <si>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</si>
  <si>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</si>
  <si>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</si>
  <si>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</si>
  <si>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</si>
  <si>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</si>
  <si>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</si>
  <si>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</si>
  <si>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</si>
  <si>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</si>
  <si>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</si>
  <si>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</si>
  <si>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</si>
  <si>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</si>
  <si>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</si>
  <si>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</si>
  <si>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</si>
  <si>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</si>
  <si>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</si>
  <si>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</si>
  <si>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</si>
  <si>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</si>
  <si>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</si>
  <si>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</si>
  <si>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</si>
  <si>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</si>
  <si>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</si>
  <si>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</si>
  <si>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</si>
  <si>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</si>
  <si>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</si>
  <si>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</si>
  <si>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</si>
  <si>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</si>
  <si>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</si>
  <si>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</si>
  <si>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</si>
  <si>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</si>
  <si>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</si>
  <si>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</si>
  <si>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</si>
  <si>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</si>
  <si>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</si>
  <si>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</si>
  <si>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</si>
  <si>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</si>
  <si>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</si>
  <si>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</si>
  <si>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</si>
  <si>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</si>
  <si>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</si>
  <si>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</si>
  <si>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</si>
  <si>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</si>
  <si>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</si>
  <si>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</si>
  <si>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</si>
  <si>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</si>
  <si>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</si>
  <si>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</si>
  <si>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</si>
  <si>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</si>
  <si>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</si>
  <si>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</si>
  <si>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</si>
  <si>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</si>
  <si>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</si>
  <si>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</si>
  <si>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</si>
  <si>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</si>
  <si>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</si>
  <si>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</si>
  <si>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</si>
  <si>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</si>
  <si>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</si>
  <si>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</si>
  <si>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</si>
  <si>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</si>
  <si>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</si>
  <si>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</si>
  <si>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</si>
  <si>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</si>
  <si>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</si>
  <si>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</si>
  <si>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</si>
  <si>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</si>
  <si>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</si>
  <si>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</si>
  <si>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</si>
  <si>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</si>
  <si>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</si>
  <si>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</si>
  <si>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</si>
  <si>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</si>
  <si>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</si>
  <si>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</si>
  <si>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</si>
  <si>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</si>
  <si>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</si>
  <si>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</si>
  <si>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</si>
  <si>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</si>
  <si>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</si>
  <si>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</si>
  <si>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</si>
  <si>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</si>
  <si>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</si>
  <si>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</si>
  <si>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</si>
  <si>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</si>
  <si>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</si>
  <si>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</si>
  <si>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</si>
  <si>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</si>
  <si>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</si>
  <si>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</si>
  <si>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</si>
  <si>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</si>
  <si>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</si>
  <si>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</si>
  <si>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</si>
  <si>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</si>
  <si>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</si>
  <si>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</si>
  <si>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</si>
  <si>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</si>
  <si>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</si>
  <si>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</si>
  <si>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</si>
  <si>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</si>
  <si>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</si>
  <si>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</si>
  <si>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</si>
  <si>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</si>
  <si>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</si>
  <si>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</si>
  <si>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</si>
  <si>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</si>
  <si>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</si>
  <si>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</si>
  <si>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</si>
  <si>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</si>
  <si>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</si>
  <si>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</si>
  <si>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</si>
  <si>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</si>
  <si>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</si>
  <si>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</si>
  <si>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</si>
  <si>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</si>
  <si>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</si>
  <si>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</si>
  <si>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</si>
  <si>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</si>
  <si>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</si>
  <si>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</si>
  <si>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</si>
  <si>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</si>
  <si>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</si>
  <si>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</si>
  <si>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</si>
  <si>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</si>
  <si>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</si>
  <si>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</si>
  <si>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</si>
  <si>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</si>
  <si>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</si>
  <si>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</si>
  <si>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</si>
  <si>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</si>
  <si>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</si>
  <si>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</si>
  <si>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</si>
  <si>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</si>
  <si>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</si>
  <si>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</si>
  <si>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</si>
  <si>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</si>
  <si>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</si>
  <si>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</si>
  <si>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</si>
  <si>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</si>
  <si>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</si>
  <si>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</si>
  <si>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</si>
  <si>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</si>
  <si>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</si>
  <si>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</si>
  <si>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</si>
  <si>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</si>
  <si>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</si>
  <si>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</si>
  <si>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</si>
  <si>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</si>
  <si>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</si>
  <si>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</si>
  <si>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</si>
  <si>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</si>
  <si>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</si>
  <si>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</si>
  <si>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</si>
  <si>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</si>
  <si>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</si>
  <si>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</si>
  <si>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</si>
  <si>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</si>
  <si>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</si>
  <si>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</si>
  <si>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</si>
  <si>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</si>
  <si>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</si>
  <si>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</si>
  <si>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</si>
  <si>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</si>
  <si>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</si>
  <si>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</si>
  <si>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</si>
  <si>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</si>
  <si>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</si>
  <si>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</si>
  <si>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</si>
  <si>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</si>
  <si>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</si>
  <si>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</si>
  <si>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</si>
  <si>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</si>
  <si>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</si>
  <si>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</si>
  <si>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</si>
  <si>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</si>
  <si>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</si>
  <si>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</si>
  <si>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</si>
  <si>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</si>
  <si>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</si>
  <si>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</si>
  <si>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</si>
  <si>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</si>
  <si>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</si>
  <si>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</si>
  <si>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</si>
  <si>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</si>
  <si>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</si>
  <si>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</si>
  <si>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</si>
  <si>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</si>
  <si>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</si>
  <si>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</si>
  <si>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</si>
  <si>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</si>
  <si>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</si>
  <si>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</si>
  <si>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</si>
  <si>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</si>
  <si>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</si>
  <si>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</si>
  <si>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</si>
  <si>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</si>
  <si>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</si>
  <si>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</si>
  <si>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</si>
  <si>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</si>
  <si>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</si>
  <si>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</si>
  <si>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</si>
  <si>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</si>
  <si>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</si>
  <si>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</si>
  <si>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</si>
  <si>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</si>
  <si>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</si>
  <si>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</si>
  <si>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</si>
  <si>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</si>
  <si>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</si>
  <si>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</si>
  <si>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</si>
  <si>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</si>
  <si>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</si>
  <si>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</si>
  <si>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</si>
  <si>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</si>
  <si>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</si>
  <si>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</si>
  <si>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</si>
  <si>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</si>
  <si>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</si>
  <si>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</si>
  <si>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</si>
  <si>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</si>
  <si>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</si>
  <si>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</si>
  <si>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</si>
  <si>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</si>
  <si>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</si>
  <si>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</si>
  <si>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</si>
  <si>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</si>
  <si>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</si>
  <si>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</si>
  <si>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</si>
  <si>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</si>
  <si>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</si>
  <si>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</si>
  <si>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</si>
  <si>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</si>
  <si>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</si>
  <si>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</si>
  <si>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</si>
  <si>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</si>
  <si>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</si>
  <si>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</si>
  <si>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</si>
  <si>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</si>
  <si>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</si>
  <si>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</si>
  <si>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</si>
  <si>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</si>
  <si>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</si>
  <si>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</si>
  <si>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</si>
  <si>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</si>
  <si>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</si>
  <si>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</si>
  <si>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</si>
  <si>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</si>
  <si>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</si>
  <si>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</si>
  <si>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</si>
  <si>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</si>
  <si>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</si>
  <si>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</si>
  <si>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</si>
  <si>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</si>
  <si>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</si>
  <si>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</si>
  <si>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</si>
  <si>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</si>
  <si>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</si>
  <si>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</si>
  <si>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</si>
  <si>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</si>
  <si>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</si>
  <si>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</si>
  <si>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</si>
  <si>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</si>
  <si>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</si>
  <si>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</si>
  <si>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</si>
  <si>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</si>
  <si>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</si>
  <si>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</si>
  <si>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</si>
  <si>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</si>
  <si>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</si>
  <si>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</si>
  <si>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</si>
  <si>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</si>
  <si>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</si>
  <si>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</si>
  <si>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</si>
  <si>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</si>
  <si>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</si>
  <si>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</si>
  <si>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</si>
  <si>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</si>
  <si>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</si>
  <si>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</si>
  <si>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</si>
  <si>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</si>
  <si>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</si>
  <si>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</si>
  <si>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</si>
  <si>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</si>
  <si>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</si>
  <si>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</si>
  <si>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</si>
  <si>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</si>
  <si>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</si>
  <si>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</si>
  <si>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</si>
  <si>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</si>
  <si>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</si>
  <si>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</si>
  <si>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</si>
  <si>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</si>
  <si>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</si>
  <si>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</si>
  <si>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</si>
  <si>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</si>
  <si>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</si>
  <si>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</si>
  <si>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</si>
  <si>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</si>
  <si>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</si>
  <si>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</si>
  <si>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</si>
  <si>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</si>
  <si>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</si>
  <si>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</si>
  <si>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</si>
  <si>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</si>
  <si>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</si>
  <si>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</si>
  <si>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</si>
  <si>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</si>
  <si>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</si>
  <si>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</si>
  <si>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</si>
  <si>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</si>
  <si>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</si>
  <si>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</si>
  <si>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</si>
  <si>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</si>
  <si>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</si>
  <si>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</si>
  <si>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</si>
  <si>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</si>
  <si>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</si>
  <si>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</si>
  <si>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</si>
  <si>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</si>
  <si>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</si>
  <si>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</si>
  <si>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</si>
  <si>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</si>
  <si>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</si>
  <si>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</si>
  <si>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</si>
  <si>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</si>
  <si>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</si>
  <si>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</si>
  <si>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</si>
  <si>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</si>
  <si>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</si>
  <si>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</si>
  <si>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</si>
  <si>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</si>
  <si>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</si>
  <si>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</si>
  <si>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</si>
  <si>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</si>
  <si>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</si>
  <si>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</si>
  <si>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</si>
  <si>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</si>
  <si>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</si>
  <si>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</si>
  <si>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</si>
  <si>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</si>
  <si>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</si>
  <si>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</si>
  <si>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</si>
  <si>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</si>
  <si>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</si>
  <si>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</si>
  <si>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</si>
  <si>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</si>
  <si>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</si>
  <si>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</si>
  <si>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</si>
  <si>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</si>
  <si>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</si>
  <si>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</si>
  <si>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</si>
  <si>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</si>
  <si>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</si>
  <si>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</si>
  <si>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</si>
  <si>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</si>
  <si>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</si>
  <si>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</si>
  <si>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</si>
  <si>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</si>
  <si>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</si>
  <si>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</si>
  <si>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</si>
  <si>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</si>
  <si>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</si>
  <si>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</si>
  <si>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</si>
  <si>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</si>
  <si>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</si>
  <si>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</si>
  <si>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</si>
  <si>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</si>
  <si>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</si>
  <si>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</si>
  <si>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</si>
  <si>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</si>
  <si>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</si>
  <si>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</si>
  <si>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</si>
  <si>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</si>
  <si>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</si>
  <si>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</si>
  <si>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</si>
  <si>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</si>
  <si>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</si>
  <si>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</si>
  <si>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</si>
  <si>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</si>
  <si>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</si>
  <si>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</si>
  <si>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</si>
  <si>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</si>
  <si>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</si>
  <si>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</si>
  <si>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</si>
  <si>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</si>
  <si>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</si>
  <si>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</si>
  <si>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</si>
  <si>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</si>
  <si>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</si>
  <si>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</si>
  <si>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</si>
  <si>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</si>
  <si>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</si>
  <si>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</si>
  <si>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</si>
  <si>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</si>
  <si>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</si>
  <si>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</si>
  <si>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</si>
  <si>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</si>
  <si>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</si>
  <si>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</si>
  <si>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</si>
  <si>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</si>
  <si>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</si>
  <si>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</si>
  <si>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</si>
  <si>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</si>
  <si>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</si>
  <si>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</si>
  <si>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</si>
  <si>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</si>
  <si>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</si>
  <si>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</si>
  <si>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</si>
  <si>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</si>
  <si>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</si>
  <si>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</si>
  <si>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</si>
  <si>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</si>
  <si>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</si>
  <si>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</si>
  <si>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</si>
  <si>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</si>
  <si>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</si>
  <si>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</si>
  <si>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</si>
  <si>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</si>
  <si>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</si>
  <si>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</si>
  <si>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</si>
  <si>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</si>
  <si>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</si>
  <si>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</si>
  <si>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</si>
  <si>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</si>
  <si>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</si>
  <si>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</si>
  <si>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</si>
  <si>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</si>
  <si>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</si>
  <si>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</si>
  <si>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</si>
  <si>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</si>
  <si>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</si>
  <si>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</si>
  <si>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</si>
  <si>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</si>
  <si>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</si>
  <si>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</si>
  <si>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</si>
  <si>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</si>
  <si>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</si>
  <si>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</si>
  <si>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</si>
  <si>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</si>
  <si>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</si>
  <si>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</si>
  <si>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</si>
  <si>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</si>
  <si>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</si>
  <si>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</si>
  <si>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</si>
  <si>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</si>
  <si>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</si>
  <si>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</si>
  <si>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</si>
  <si>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</si>
  <si>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</si>
  <si>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</si>
  <si>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</si>
  <si>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</si>
  <si>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</si>
  <si>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</si>
  <si>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</si>
  <si>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</si>
  <si>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</si>
  <si>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</si>
  <si>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</si>
  <si>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</si>
  <si>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</si>
  <si>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</si>
  <si>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</si>
  <si>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</si>
  <si>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</si>
  <si>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</si>
  <si>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</si>
  <si>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</si>
  <si>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</si>
  <si>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</si>
  <si>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</si>
  <si>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</si>
  <si>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</si>
  <si>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</si>
  <si>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</si>
  <si>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</si>
  <si>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</si>
  <si>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</si>
  <si>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</si>
  <si>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</si>
  <si>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</si>
  <si>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</si>
  <si>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</si>
  <si>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</si>
  <si>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</si>
  <si>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</si>
  <si>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</si>
  <si>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</si>
  <si>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</si>
  <si>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</si>
  <si>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</si>
  <si>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</si>
  <si>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</si>
  <si>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</si>
  <si>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</si>
  <si>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</si>
  <si>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</si>
  <si>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</si>
  <si>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</si>
  <si>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</si>
  <si>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</si>
  <si>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</si>
  <si>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</si>
  <si>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</si>
  <si>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</si>
  <si>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</si>
  <si>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</si>
  <si>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</si>
  <si>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</si>
  <si>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</si>
  <si>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</si>
  <si>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</si>
  <si>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</si>
  <si>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</si>
  <si>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</si>
  <si>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</si>
  <si>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</si>
  <si>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</si>
  <si>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</si>
  <si>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</si>
  <si>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</si>
  <si>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</si>
  <si>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</si>
  <si>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</si>
  <si>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</si>
  <si>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</si>
  <si>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</si>
  <si>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</si>
  <si>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</si>
  <si>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</si>
  <si>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</si>
  <si>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</si>
  <si>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</si>
  <si>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</si>
  <si>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</si>
  <si>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</si>
  <si>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</si>
  <si>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</si>
  <si>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</si>
  <si>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</si>
  <si>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</si>
  <si>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</si>
  <si>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</si>
  <si>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</si>
  <si>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</si>
  <si>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</si>
  <si>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</si>
  <si>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</si>
  <si>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</si>
  <si>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</si>
  <si>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</si>
  <si>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</si>
  <si>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</si>
  <si>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</si>
  <si>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</si>
  <si>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</si>
  <si>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</si>
  <si>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</si>
  <si>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</si>
  <si>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</si>
  <si>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</si>
  <si>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</si>
  <si>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</si>
  <si>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</si>
  <si>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</si>
  <si>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</si>
  <si>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</si>
  <si>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</si>
  <si>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</si>
  <si>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</si>
  <si>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</si>
  <si>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</si>
  <si>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</si>
  <si>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</si>
  <si>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</si>
  <si>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</si>
  <si>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</si>
  <si>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</si>
  <si>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</si>
  <si>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</si>
  <si>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</si>
  <si>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</si>
  <si>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</si>
  <si>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</si>
  <si>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</si>
  <si>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</si>
  <si>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</si>
  <si>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</si>
  <si>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</si>
  <si>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</si>
  <si>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</si>
  <si>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</si>
  <si>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</si>
  <si>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</si>
  <si>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</si>
  <si>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</si>
  <si>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</si>
  <si>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</si>
  <si>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</si>
  <si>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</si>
  <si>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</si>
  <si>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</si>
  <si>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</si>
  <si>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</si>
  <si>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</si>
  <si>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</si>
  <si>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</si>
  <si>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</si>
  <si>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</si>
  <si>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</si>
  <si>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</si>
  <si>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</si>
  <si>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</si>
  <si>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</si>
  <si>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</si>
  <si>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</si>
  <si>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</si>
  <si>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</si>
  <si>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</si>
  <si>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</si>
  <si>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</si>
  <si>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</si>
  <si>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</si>
  <si>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</si>
  <si>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</si>
  <si>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</si>
  <si>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</si>
  <si>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</si>
  <si>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</si>
  <si>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</si>
  <si>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</si>
  <si>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</si>
  <si>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</si>
  <si>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</si>
  <si>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</si>
  <si>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</si>
  <si>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</si>
  <si>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</si>
  <si>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</si>
  <si>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</si>
  <si>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</si>
  <si>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</si>
  <si>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</si>
  <si>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</si>
  <si>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</si>
  <si>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</si>
  <si>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</si>
  <si>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</si>
  <si>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</si>
  <si>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</si>
  <si>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</si>
  <si>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</si>
  <si>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</si>
  <si>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</si>
  <si>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</si>
  <si>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</si>
  <si>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</si>
  <si>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</si>
  <si>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</si>
  <si>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</si>
  <si>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</si>
  <si>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</si>
  <si>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</si>
  <si>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</si>
  <si>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</si>
  <si>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</si>
  <si>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</si>
  <si>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</si>
  <si>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</si>
  <si>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</si>
  <si>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</si>
  <si>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</si>
  <si>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</si>
  <si>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</si>
  <si>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</si>
  <si>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</si>
  <si>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</si>
  <si>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</si>
  <si>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</si>
  <si>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</si>
  <si>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</si>
  <si>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</si>
  <si>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</si>
  <si>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</si>
  <si>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</si>
  <si>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</si>
  <si>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</si>
  <si>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</si>
  <si>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</si>
  <si>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</si>
  <si>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</si>
  <si>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</si>
  <si>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</si>
  <si>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</si>
  <si>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</si>
  <si>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</si>
  <si>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</si>
  <si>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</si>
  <si>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</si>
  <si>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</si>
  <si>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</si>
  <si>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</si>
  <si>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</si>
  <si>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</si>
  <si>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</si>
  <si>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</si>
  <si>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</si>
  <si>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</si>
  <si>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</si>
  <si>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</si>
  <si>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</si>
  <si>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</si>
  <si>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</si>
  <si>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</si>
  <si>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</si>
  <si>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</si>
  <si>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</si>
  <si>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</si>
  <si>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</si>
  <si>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</si>
  <si>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</si>
  <si>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</si>
  <si>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</si>
  <si>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</si>
  <si>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</si>
  <si>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</si>
  <si>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</si>
  <si>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</si>
  <si>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</si>
  <si>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</si>
  <si>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</si>
  <si>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</si>
  <si>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</si>
  <si>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</si>
  <si>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</si>
  <si>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</si>
  <si>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</si>
  <si>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</si>
  <si>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</si>
  <si>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</si>
  <si>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</si>
  <si>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</si>
  <si>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</si>
  <si>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</si>
  <si>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</si>
  <si>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</si>
  <si>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</si>
  <si>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</si>
  <si>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</si>
  <si>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</si>
  <si>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</si>
  <si>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</si>
  <si>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</si>
  <si>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</si>
  <si>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</si>
  <si>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</si>
  <si>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</si>
  <si>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</si>
  <si>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</si>
  <si>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</si>
  <si>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</si>
  <si>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</si>
  <si>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</si>
  <si>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</si>
  <si>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</si>
  <si>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</si>
  <si>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</si>
  <si>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</si>
  <si>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</si>
  <si>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</si>
  <si>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</si>
  <si>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</si>
  <si>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</si>
  <si>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</si>
  <si>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</si>
  <si>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</si>
  <si>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</si>
  <si>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</si>
  <si>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</si>
  <si>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</si>
  <si>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</si>
  <si>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</si>
  <si>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</si>
  <si>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</si>
  <si>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</si>
  <si>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</si>
  <si>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</si>
  <si>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</si>
  <si>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</si>
  <si>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</si>
  <si>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</si>
  <si>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</si>
  <si>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</si>
  <si>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</si>
  <si>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</si>
  <si>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</si>
  <si>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</si>
  <si>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</si>
  <si>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</si>
  <si>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</si>
  <si>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</si>
  <si>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</si>
  <si>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</si>
  <si>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</si>
  <si>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</si>
  <si>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</si>
  <si>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</si>
  <si>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</si>
  <si>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</si>
  <si>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</si>
  <si>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</si>
  <si>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</si>
  <si>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</si>
  <si>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</si>
  <si>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</si>
  <si>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</si>
  <si>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</si>
  <si>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</si>
  <si>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</si>
  <si>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</si>
  <si>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</si>
  <si>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</si>
  <si>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</si>
  <si>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</si>
  <si>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</si>
  <si>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</si>
  <si>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</si>
  <si>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</si>
  <si>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</si>
  <si>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</si>
  <si>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</si>
  <si>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</si>
  <si>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</si>
  <si>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</si>
  <si>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</si>
  <si>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</si>
  <si>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</si>
  <si>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</si>
  <si>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</si>
  <si>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</si>
  <si>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</si>
  <si>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</si>
  <si>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</si>
  <si>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</si>
  <si>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</si>
  <si>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</si>
  <si>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</si>
  <si>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</si>
  <si>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</si>
  <si>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</si>
  <si>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</si>
  <si>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</si>
  <si>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</si>
  <si>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</si>
  <si>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</si>
  <si>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</si>
  <si>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</si>
  <si>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</si>
  <si>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</si>
  <si>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</si>
  <si>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</si>
  <si>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</si>
  <si>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</si>
  <si>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</si>
  <si>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</si>
  <si>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</si>
  <si>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</si>
  <si>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</si>
  <si>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</si>
  <si>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</si>
  <si>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</si>
  <si>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</si>
  <si>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</si>
  <si>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</si>
  <si>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</si>
  <si>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</si>
  <si>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</si>
  <si>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</si>
  <si>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</si>
  <si>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</si>
  <si>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</si>
  <si>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</si>
  <si>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</si>
  <si>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</si>
  <si>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</si>
  <si>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</si>
  <si>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</si>
  <si>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</si>
  <si>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</si>
  <si>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</si>
  <si>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</si>
  <si>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</si>
  <si>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</si>
  <si>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</si>
  <si>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</si>
  <si>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</si>
  <si>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</si>
  <si>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</si>
  <si>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</si>
  <si>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</si>
  <si>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</si>
  <si>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</si>
  <si>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</si>
  <si>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</si>
  <si>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</si>
  <si>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</si>
  <si>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</si>
  <si>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</si>
  <si>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</si>
  <si>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</si>
  <si>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</si>
  <si>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</si>
  <si>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</si>
  <si>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</si>
  <si>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</si>
  <si>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</si>
  <si>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</si>
  <si>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</si>
  <si>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</si>
  <si>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</si>
  <si>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</si>
  <si>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</si>
  <si>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</si>
  <si>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</si>
  <si>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</si>
  <si>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</si>
  <si>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</si>
  <si>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</si>
  <si>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</si>
  <si>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</si>
  <si>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</si>
  <si>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</si>
  <si>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</si>
  <si>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</si>
  <si>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</si>
  <si>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</si>
  <si>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</si>
  <si>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</si>
  <si>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</si>
  <si>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</si>
  <si>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</si>
  <si>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</si>
  <si>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</si>
  <si>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</si>
  <si>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</si>
  <si>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</si>
  <si>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</si>
  <si>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</si>
  <si>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</si>
  <si>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</si>
  <si>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</si>
  <si>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</si>
  <si>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</si>
  <si>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</si>
  <si>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</si>
  <si>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</si>
  <si>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</si>
  <si>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</si>
  <si>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</si>
  <si>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</si>
  <si>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</si>
  <si>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</si>
  <si>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</si>
  <si>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</si>
  <si>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</si>
  <si>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</si>
  <si>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</si>
  <si>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</si>
  <si>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</si>
  <si>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</si>
  <si>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</si>
  <si>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</si>
  <si>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</si>
  <si>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</si>
  <si>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</si>
  <si>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</si>
  <si>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</si>
  <si>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</si>
  <si>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</si>
  <si>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</si>
  <si>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</si>
  <si>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</si>
  <si>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</si>
  <si>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</si>
  <si>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</si>
  <si>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</si>
  <si>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</si>
  <si>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</si>
  <si>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</si>
  <si>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</si>
  <si>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</si>
  <si>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</si>
  <si>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</si>
  <si>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</si>
  <si>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</si>
  <si>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</si>
  <si>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</si>
  <si>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</si>
  <si>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</si>
  <si>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</si>
  <si>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</si>
  <si>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</si>
  <si>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</si>
  <si>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</si>
  <si>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</si>
  <si>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</si>
  <si>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</si>
  <si>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</si>
  <si>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</si>
  <si>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</si>
  <si>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</si>
  <si>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</si>
  <si>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</si>
  <si>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</si>
  <si>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</si>
  <si>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</si>
  <si>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</si>
  <si>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</si>
  <si>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</si>
  <si>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</si>
  <si>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</si>
  <si>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</si>
  <si>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</si>
  <si>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</si>
  <si>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</si>
  <si>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</si>
  <si>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</si>
  <si>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</si>
  <si>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</si>
  <si>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</si>
  <si>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</si>
  <si>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</si>
  <si>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</si>
  <si>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</si>
  <si>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</si>
  <si>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</si>
  <si>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</si>
  <si>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</si>
  <si>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</si>
  <si>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</si>
  <si>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</si>
  <si>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</si>
  <si>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</si>
  <si>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</si>
  <si>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</si>
  <si>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</si>
  <si>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</si>
  <si>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</si>
  <si>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</si>
  <si>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</si>
  <si>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</si>
  <si>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</si>
  <si>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</si>
  <si>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</si>
  <si>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</si>
  <si>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</si>
  <si>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</si>
  <si>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</si>
  <si>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</si>
  <si>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</si>
  <si>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</si>
  <si>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</si>
  <si>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</si>
  <si>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</si>
  <si>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</si>
  <si>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</si>
  <si>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</si>
  <si>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</si>
  <si>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</si>
  <si>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</si>
  <si>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</si>
  <si>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</si>
  <si>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</si>
  <si>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</si>
  <si>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</si>
  <si>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</si>
  <si>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</si>
  <si>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</si>
  <si>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</si>
  <si>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</si>
  <si>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</si>
  <si>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</si>
  <si>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</si>
  <si>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</si>
  <si>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</si>
  <si>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</si>
  <si>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</si>
  <si>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</si>
  <si>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</si>
  <si>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</si>
  <si>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</si>
  <si>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</si>
  <si>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</si>
  <si>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</si>
  <si>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</si>
  <si>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</si>
  <si>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</si>
  <si>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</si>
  <si>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</si>
  <si>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</si>
  <si>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</si>
  <si>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</si>
  <si>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</si>
  <si>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</si>
  <si>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</si>
  <si>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</si>
  <si>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</si>
  <si>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</si>
  <si>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</si>
  <si>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</si>
  <si>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</si>
  <si>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</si>
  <si>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</si>
  <si>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</si>
  <si>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</si>
  <si>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</si>
  <si>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</si>
  <si>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</si>
  <si>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</si>
  <si>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</si>
  <si>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</si>
  <si>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</si>
  <si>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</si>
  <si>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</si>
  <si>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</si>
  <si>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</si>
  <si>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</si>
  <si>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</si>
  <si>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</si>
  <si>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</si>
  <si>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</si>
  <si>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</si>
  <si>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</si>
  <si>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</si>
  <si>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</si>
  <si>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</si>
  <si>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</si>
  <si>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</si>
  <si>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</si>
  <si>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</si>
  <si>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</si>
  <si>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</si>
  <si>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</si>
  <si>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</si>
  <si>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</si>
  <si>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</si>
  <si>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</si>
  <si>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</si>
  <si>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</si>
  <si>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</si>
  <si>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</si>
  <si>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</si>
  <si>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</si>
  <si>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</si>
  <si>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</si>
  <si>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</si>
  <si>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</si>
  <si>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</si>
  <si>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</si>
  <si>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</si>
  <si>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</si>
  <si>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</si>
  <si>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</si>
  <si>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</si>
  <si>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</si>
  <si>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</si>
  <si>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</si>
  <si>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</si>
  <si>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</si>
  <si>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</si>
  <si>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</si>
  <si>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</si>
  <si>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</si>
  <si>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</si>
  <si>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</si>
  <si>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</si>
  <si>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</si>
  <si>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</si>
  <si>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</si>
  <si>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</si>
  <si>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</si>
  <si>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</si>
  <si>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</si>
  <si>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</si>
  <si>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</si>
  <si>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</si>
  <si>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</si>
  <si>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</si>
  <si>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</si>
  <si>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</si>
  <si>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</si>
  <si>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</si>
  <si>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</si>
  <si>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</si>
  <si>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</si>
  <si>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</si>
  <si>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</si>
  <si>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</si>
  <si>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</si>
  <si>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</si>
  <si>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</si>
  <si>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</si>
  <si>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</si>
  <si>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</si>
  <si>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</si>
  <si>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</si>
  <si>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</si>
  <si>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</si>
  <si>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</si>
  <si>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</si>
  <si>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</si>
  <si>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</si>
  <si>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</si>
  <si>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</si>
  <si>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</si>
  <si>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</si>
  <si>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</si>
  <si>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</si>
  <si>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</si>
  <si>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</si>
  <si>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</si>
  <si>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</si>
  <si>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</si>
  <si>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</si>
  <si>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</si>
  <si>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</si>
  <si>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</si>
  <si>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</si>
  <si>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</si>
  <si>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</si>
  <si>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</si>
  <si>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</si>
  <si>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</si>
  <si>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</si>
  <si>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</si>
  <si>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</si>
  <si>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</si>
  <si>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</si>
  <si>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</si>
  <si>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</si>
  <si>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</si>
  <si>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</si>
  <si>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</si>
  <si>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</si>
  <si>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</si>
  <si>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</si>
  <si>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</si>
  <si>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</si>
  <si>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</si>
  <si>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</si>
  <si>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</si>
  <si>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</si>
  <si>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</si>
  <si>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</si>
  <si>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</si>
  <si>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</si>
  <si>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</si>
  <si>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</si>
  <si>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</si>
  <si>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</si>
  <si>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</si>
  <si>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</si>
  <si>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</si>
  <si>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</si>
  <si>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</si>
  <si>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</si>
  <si>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</si>
  <si>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</si>
  <si>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</si>
  <si>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</si>
  <si>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</si>
  <si>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</si>
  <si>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</si>
  <si>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</si>
  <si>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</si>
  <si>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</si>
  <si>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</si>
  <si>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</si>
  <si>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</si>
  <si>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</si>
  <si>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</si>
  <si>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</si>
  <si>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</si>
  <si>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</si>
  <si>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</si>
  <si>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</si>
  <si>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</si>
  <si>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</si>
  <si>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</si>
  <si>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</si>
  <si>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</si>
  <si>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</si>
  <si>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</si>
  <si>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</si>
  <si>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</si>
  <si>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</si>
  <si>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</si>
  <si>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</si>
  <si>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</si>
  <si>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</si>
  <si>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</si>
  <si>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</si>
  <si>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</si>
  <si>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</si>
  <si>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</si>
  <si>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</si>
  <si>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</si>
  <si>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</si>
  <si>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</si>
  <si>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</si>
  <si>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</si>
  <si>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</si>
  <si>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</si>
  <si>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</si>
  <si>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</si>
  <si>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</si>
  <si>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</si>
  <si>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</si>
  <si>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</si>
  <si>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</si>
  <si>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</si>
  <si>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</si>
  <si>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</si>
  <si>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</si>
  <si>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</si>
  <si>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</si>
  <si>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</si>
  <si>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</si>
  <si>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</si>
  <si>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</si>
  <si>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</si>
  <si>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</si>
  <si>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</si>
  <si>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</si>
  <si>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</si>
  <si>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</si>
  <si>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</si>
  <si>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</si>
  <si>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</si>
  <si>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</si>
  <si>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</si>
  <si>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</si>
  <si>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</si>
  <si>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</si>
  <si>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</si>
  <si>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</si>
  <si>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</si>
  <si>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</si>
  <si>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</si>
  <si>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</si>
  <si>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</si>
  <si>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</si>
  <si>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</si>
  <si>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</si>
  <si>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</si>
  <si>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</si>
  <si>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</si>
  <si>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</si>
  <si>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</si>
  <si>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</si>
  <si>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</si>
  <si>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</si>
  <si>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</si>
  <si>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</si>
  <si>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</si>
  <si>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</si>
  <si>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</si>
  <si>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</si>
  <si>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</si>
  <si>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</si>
  <si>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</si>
  <si>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</si>
  <si>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</si>
  <si>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</si>
  <si>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</si>
  <si>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</si>
  <si>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</si>
  <si>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</si>
  <si>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</si>
  <si>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</si>
  <si>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</si>
  <si>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</si>
  <si>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</si>
  <si>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</si>
  <si>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</si>
  <si>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</si>
  <si>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</si>
  <si>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</si>
  <si>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</si>
  <si>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</si>
  <si>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</si>
  <si>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</si>
  <si>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</si>
  <si>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</si>
  <si>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</si>
  <si>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</si>
  <si>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</si>
  <si>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</si>
  <si>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</si>
  <si>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</si>
  <si>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</si>
  <si>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</si>
  <si>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</si>
  <si>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</si>
  <si>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</si>
  <si>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</si>
  <si>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</si>
  <si>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</si>
  <si>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</si>
  <si>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</si>
  <si>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</si>
  <si>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</si>
  <si>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</si>
  <si>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</si>
  <si>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</si>
  <si>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</si>
  <si>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</si>
  <si>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</si>
  <si>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</si>
  <si>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</si>
  <si>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</si>
  <si>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</si>
  <si>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</si>
  <si>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</si>
  <si>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</si>
  <si>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</si>
  <si>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</si>
  <si>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</si>
  <si>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</si>
  <si>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</si>
  <si>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</si>
  <si>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</si>
  <si>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</si>
  <si>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</si>
  <si>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</si>
  <si>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</si>
  <si>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</si>
  <si>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</si>
  <si>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</si>
  <si>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</si>
  <si>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</si>
  <si>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</si>
  <si>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</si>
  <si>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</si>
  <si>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</si>
  <si>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</si>
  <si>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</si>
  <si>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</si>
  <si>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</si>
  <si>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</si>
  <si>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</si>
  <si>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</si>
  <si>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</si>
  <si>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</si>
  <si>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</si>
  <si>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</si>
  <si>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</si>
  <si>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</si>
  <si>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</si>
  <si>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</si>
  <si>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</si>
  <si>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</si>
  <si>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</si>
  <si>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</si>
  <si>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</si>
  <si>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</si>
  <si>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</si>
  <si>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</si>
  <si>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</si>
  <si>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</si>
  <si>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</si>
  <si>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</si>
  <si>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</si>
  <si>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</si>
  <si>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</si>
  <si>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</si>
  <si>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</si>
  <si>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</si>
  <si>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</si>
  <si>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</si>
  <si>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</si>
  <si>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</si>
  <si>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</si>
  <si>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</si>
  <si>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</si>
  <si>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</si>
  <si>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</si>
  <si>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</si>
  <si>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</si>
  <si>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</si>
  <si>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</si>
  <si>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</si>
  <si>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</si>
  <si>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</si>
  <si>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</si>
  <si>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</si>
  <si>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</si>
  <si>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</si>
  <si>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</si>
  <si>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</si>
  <si>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</si>
  <si>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</si>
  <si>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</si>
  <si>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</si>
  <si>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</si>
  <si>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</si>
  <si>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</si>
  <si>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</si>
  <si>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</si>
  <si>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</si>
  <si>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</si>
  <si>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</si>
  <si>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</si>
  <si>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</si>
  <si>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</si>
  <si>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</si>
  <si>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</si>
  <si>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</si>
  <si>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</si>
  <si>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</si>
  <si>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</si>
  <si>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</si>
  <si>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</si>
  <si>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</si>
  <si>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</si>
  <si>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</si>
  <si>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</si>
  <si>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</si>
  <si>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</si>
  <si>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</si>
  <si>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</si>
  <si>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</si>
  <si>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</si>
  <si>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</si>
  <si>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</si>
  <si>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</si>
  <si>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</si>
  <si>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</si>
  <si>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</si>
  <si>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</si>
  <si>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</si>
  <si>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</si>
  <si>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</si>
  <si>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</si>
  <si>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</si>
  <si>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</si>
  <si>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</si>
  <si>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</si>
  <si>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</si>
  <si>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</si>
  <si>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</si>
  <si>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</si>
  <si>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</si>
  <si>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</si>
  <si>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</si>
  <si>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</si>
  <si>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</si>
  <si>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</si>
  <si>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</si>
  <si>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</si>
  <si>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</si>
  <si>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</si>
  <si>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</si>
  <si>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</si>
  <si>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</si>
  <si>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</si>
  <si>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</si>
  <si>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</si>
  <si>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</si>
  <si>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</si>
  <si>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</si>
  <si>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</si>
  <si>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</si>
  <si>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</si>
  <si>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</si>
  <si>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</si>
  <si>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</si>
  <si>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</si>
  <si>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</si>
  <si>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</si>
  <si>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</si>
  <si>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</si>
  <si>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</si>
  <si>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</si>
  <si>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</si>
  <si>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</si>
  <si>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</si>
  <si>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</si>
  <si>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</si>
  <si>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</si>
  <si>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</si>
  <si>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</si>
  <si>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</si>
  <si>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</si>
  <si>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</si>
  <si>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</si>
  <si>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</si>
  <si>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</si>
  <si>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</si>
  <si>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</si>
  <si>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</si>
  <si>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</si>
  <si>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</si>
  <si>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</si>
  <si>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</si>
  <si>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</si>
  <si>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</si>
  <si>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</si>
  <si>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</si>
  <si>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</si>
  <si>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</si>
  <si>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</si>
  <si>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</si>
  <si>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</si>
  <si>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</si>
  <si>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</si>
  <si>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</si>
  <si>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</si>
  <si>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</si>
  <si>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</si>
  <si>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</si>
  <si>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</si>
  <si>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</si>
  <si>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</si>
  <si>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</si>
  <si>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</si>
  <si>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</si>
  <si>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</si>
  <si>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</si>
  <si>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</si>
  <si>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</si>
  <si>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</si>
  <si>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</si>
  <si>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</si>
  <si>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</si>
  <si>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</si>
  <si>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</si>
  <si>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</si>
  <si>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</si>
  <si>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</si>
  <si>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</si>
  <si>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</si>
  <si>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</si>
  <si>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</si>
  <si>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</si>
  <si>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</si>
  <si>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</si>
  <si>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</si>
  <si>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</si>
  <si>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</si>
  <si>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</si>
  <si>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</si>
  <si>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</si>
  <si>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</si>
  <si>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</si>
  <si>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</si>
  <si>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</si>
  <si>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</si>
  <si>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</si>
  <si>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</si>
  <si>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</si>
  <si>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</si>
  <si>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</si>
  <si>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</si>
  <si>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</si>
  <si>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</si>
  <si>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</si>
  <si>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</si>
  <si>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</si>
  <si>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</si>
  <si>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</si>
  <si>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</si>
  <si>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</si>
  <si>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</si>
  <si>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</si>
  <si>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</si>
  <si>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</si>
  <si>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</si>
  <si>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</si>
  <si>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</si>
  <si>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</si>
  <si>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</si>
  <si>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</si>
  <si>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</si>
  <si>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</si>
  <si>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</si>
  <si>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</si>
  <si>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</si>
  <si>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</si>
  <si>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</si>
  <si>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</si>
  <si>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</si>
  <si>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</si>
  <si>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</si>
  <si>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</si>
  <si>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</si>
  <si>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</si>
  <si>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</si>
  <si>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</si>
  <si>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</si>
  <si>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</si>
  <si>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</si>
  <si>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</si>
  <si>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</si>
  <si>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</si>
  <si>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</si>
  <si>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</si>
  <si>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</si>
  <si>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</si>
  <si>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</si>
  <si>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</si>
  <si>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</si>
  <si>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</si>
  <si>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</si>
  <si>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</si>
  <si>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</si>
  <si>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</si>
  <si>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</si>
  <si>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</si>
  <si>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</si>
  <si>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</si>
  <si>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</si>
  <si>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</si>
  <si>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</si>
  <si>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</si>
  <si>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</si>
  <si>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</si>
  <si>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</si>
  <si>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</si>
  <si>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</si>
  <si>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</si>
  <si>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</si>
  <si>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</si>
  <si>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</si>
  <si>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</si>
  <si>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</si>
  <si>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</si>
  <si>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</si>
  <si>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</si>
  <si>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</si>
  <si>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</si>
  <si>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</si>
  <si>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</si>
  <si>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</si>
  <si>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</si>
  <si>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</si>
  <si>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</si>
  <si>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</si>
  <si>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</si>
  <si>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</si>
  <si>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</si>
  <si>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</si>
  <si>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</si>
  <si>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</si>
  <si>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</si>
  <si>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</si>
  <si>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</si>
  <si>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</si>
  <si>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</si>
  <si>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</si>
  <si>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</si>
  <si>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</si>
  <si>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</si>
  <si>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</si>
  <si>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</si>
  <si>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</si>
  <si>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</si>
  <si>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</si>
  <si>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</si>
  <si>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</si>
  <si>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</si>
  <si>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</si>
  <si>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</si>
  <si>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</si>
  <si>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</si>
  <si>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</si>
  <si>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</si>
  <si>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</si>
  <si>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</si>
  <si>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</si>
  <si>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</si>
  <si>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</si>
  <si>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</si>
  <si>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</si>
  <si>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</si>
  <si>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</si>
  <si>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</si>
  <si>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</si>
  <si>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</si>
  <si>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</si>
  <si>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</si>
  <si>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</si>
  <si>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</si>
  <si>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</si>
  <si>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</si>
  <si>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</si>
  <si>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</si>
  <si>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</si>
  <si>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</si>
  <si>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</si>
  <si>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</si>
  <si>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</si>
  <si>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</si>
  <si>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</si>
  <si>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</si>
  <si>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</si>
  <si>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</si>
  <si>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</si>
  <si>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</si>
  <si>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</si>
  <si>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</si>
  <si>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</si>
  <si>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</si>
  <si>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</si>
  <si>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</si>
  <si>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</si>
  <si>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</si>
  <si>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</si>
  <si>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</si>
  <si>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</si>
  <si>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</si>
  <si>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</si>
  <si>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</si>
  <si>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</si>
  <si>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</si>
  <si>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</si>
  <si>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</si>
  <si>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</si>
  <si>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</si>
  <si>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</si>
  <si>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</si>
  <si>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</si>
  <si>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</si>
  <si>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</si>
  <si>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</si>
  <si>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</si>
  <si>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</si>
  <si>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</si>
  <si>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</si>
  <si>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</si>
  <si>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</si>
  <si>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</si>
  <si>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</si>
  <si>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</si>
  <si>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</si>
  <si>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</si>
  <si>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</si>
  <si>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</si>
  <si>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</si>
  <si>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</si>
  <si>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</si>
  <si>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</si>
  <si>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</si>
  <si>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</si>
  <si>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</si>
  <si>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</si>
  <si>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</si>
  <si>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</si>
  <si>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</si>
  <si>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</si>
  <si>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</si>
  <si>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</si>
  <si>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</si>
  <si>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</si>
  <si>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</si>
  <si>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</si>
  <si>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</si>
  <si>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</si>
  <si>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</si>
  <si>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</si>
  <si>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</si>
  <si>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</si>
  <si>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</si>
  <si>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</si>
  <si>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</si>
  <si>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</si>
  <si>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</si>
  <si>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</si>
  <si>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</si>
  <si>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</si>
  <si>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</si>
  <si>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</si>
  <si>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</si>
  <si>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</si>
  <si>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</si>
  <si>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</si>
  <si>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</si>
  <si>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</si>
  <si>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</si>
  <si>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</si>
  <si>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</si>
  <si>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</si>
  <si>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</si>
  <si>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</si>
  <si>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</si>
  <si>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</si>
  <si>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</si>
  <si>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</si>
  <si>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</si>
  <si>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</si>
  <si>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</si>
  <si>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</si>
  <si>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</si>
  <si>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</si>
  <si>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</si>
  <si>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</si>
  <si>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</si>
  <si>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</si>
  <si>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</si>
  <si>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</si>
  <si>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</si>
  <si>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</si>
  <si>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</si>
  <si>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</si>
  <si>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</si>
  <si>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</si>
  <si>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</si>
  <si>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</si>
  <si>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</si>
  <si>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</si>
  <si>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</si>
  <si>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</si>
  <si>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</si>
  <si>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</si>
  <si>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</si>
  <si>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</si>
  <si>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</si>
  <si>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</si>
  <si>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</si>
  <si>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</si>
  <si>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</si>
  <si>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</si>
  <si>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</si>
  <si>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</si>
  <si>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</si>
  <si>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</si>
  <si>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</si>
  <si>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</si>
  <si>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</si>
  <si>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</si>
  <si>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</si>
  <si>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</si>
  <si>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</si>
  <si>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</si>
  <si>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</si>
  <si>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</si>
  <si>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</si>
  <si>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</si>
  <si>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</si>
  <si>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</si>
  <si>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</si>
  <si>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</si>
  <si>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</si>
  <si>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</si>
  <si>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</si>
  <si>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</si>
  <si>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</si>
  <si>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</si>
  <si>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</si>
  <si>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</si>
  <si>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</si>
  <si>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</si>
  <si>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</si>
  <si>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</si>
  <si>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</si>
  <si>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</si>
  <si>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</si>
  <si>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</si>
  <si>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</si>
  <si>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</si>
  <si>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</si>
  <si>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</si>
  <si>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</si>
  <si>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</si>
  <si>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</si>
  <si>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</si>
  <si>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</si>
  <si>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</si>
  <si>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</si>
  <si>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</si>
  <si>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</si>
  <si>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</si>
  <si>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</si>
  <si>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</si>
  <si>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</si>
  <si>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</si>
  <si>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</si>
  <si>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</si>
  <si>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</si>
  <si>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</si>
  <si>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</si>
  <si>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</si>
  <si>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</si>
  <si>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</si>
  <si>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</si>
  <si>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</si>
  <si>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</si>
  <si>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</si>
  <si>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</si>
  <si>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</si>
  <si>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</si>
  <si>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</si>
  <si>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</si>
  <si>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</si>
  <si>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</si>
  <si>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</si>
  <si>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</si>
  <si>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</si>
  <si>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</si>
  <si>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</si>
  <si>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</si>
  <si>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</si>
  <si>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</si>
  <si>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</si>
  <si>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</si>
  <si>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</si>
  <si>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</si>
  <si>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</si>
  <si>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</si>
  <si>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</si>
  <si>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</si>
  <si>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</si>
  <si>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</si>
  <si>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</si>
  <si>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</si>
  <si>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</si>
  <si>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</si>
  <si>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</si>
  <si>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</si>
  <si>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</si>
  <si>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</si>
  <si>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</si>
  <si>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</si>
  <si>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</si>
  <si>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</si>
  <si>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</si>
  <si>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</si>
  <si>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</si>
  <si>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</si>
  <si>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</si>
  <si>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</si>
  <si>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</si>
  <si>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</si>
  <si>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</si>
  <si>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</si>
  <si>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</si>
  <si>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</si>
  <si>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</si>
  <si>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</si>
  <si>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</si>
  <si>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</si>
  <si>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</si>
  <si>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</si>
  <si>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</si>
  <si>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</si>
  <si>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</si>
  <si>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</si>
  <si>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</si>
  <si>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</si>
  <si>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</si>
  <si>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</si>
  <si>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</si>
  <si>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</si>
  <si>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</si>
  <si>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</si>
  <si>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</si>
  <si>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</si>
  <si>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</si>
  <si>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</si>
  <si>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</si>
  <si>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</si>
  <si>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</si>
  <si>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</si>
  <si>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</si>
  <si>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</si>
  <si>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</si>
  <si>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</si>
  <si>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</si>
  <si>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</si>
  <si>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</si>
  <si>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</si>
  <si>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</si>
  <si>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</si>
  <si>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</si>
  <si>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</si>
  <si>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</si>
  <si>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</si>
  <si>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</si>
  <si>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</si>
  <si>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</si>
  <si>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</si>
  <si>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</si>
  <si>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</si>
  <si>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</si>
  <si>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</si>
  <si>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</si>
  <si>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</si>
  <si>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</si>
  <si>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</si>
  <si>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</si>
  <si>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</si>
  <si>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</si>
  <si>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</si>
  <si>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</si>
  <si>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</si>
  <si>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</si>
  <si>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</si>
  <si>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</si>
  <si>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</si>
  <si>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</si>
  <si>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</si>
  <si>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</si>
  <si>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</si>
  <si>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</si>
  <si>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</si>
  <si>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</si>
  <si>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</si>
  <si>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</si>
  <si>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</si>
  <si>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</si>
  <si>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</si>
  <si>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</si>
  <si>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</si>
  <si>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</si>
  <si>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</si>
  <si>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</si>
  <si>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</si>
  <si>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</si>
  <si>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</si>
  <si>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</si>
  <si>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</si>
  <si>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</si>
  <si>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</si>
  <si>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</si>
  <si>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</si>
  <si>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</si>
  <si>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</si>
  <si>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</si>
  <si>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</si>
  <si>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</si>
  <si>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</si>
  <si>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</si>
  <si>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</si>
  <si>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</si>
  <si>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</si>
  <si>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</si>
  <si>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</si>
  <si>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</si>
  <si>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</si>
  <si>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</si>
  <si>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</si>
  <si>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</si>
  <si>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</si>
  <si>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</si>
  <si>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</si>
  <si>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</si>
  <si>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</si>
  <si>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</si>
  <si>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</si>
  <si>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</si>
  <si>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</si>
  <si>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</si>
  <si>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</si>
  <si>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</si>
  <si>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</si>
  <si>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</si>
  <si>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</si>
  <si>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</si>
  <si>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</si>
  <si>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</si>
  <si>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</si>
  <si>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</si>
  <si>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</si>
  <si>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</si>
  <si>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</si>
  <si>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</si>
  <si>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</si>
  <si>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</si>
  <si>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</si>
  <si>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</si>
  <si>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</si>
  <si>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</si>
  <si>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</si>
  <si>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</si>
  <si>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</si>
  <si>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</si>
  <si>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</si>
  <si>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</si>
  <si>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</si>
  <si>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</si>
  <si>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</si>
  <si>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</si>
  <si>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</si>
  <si>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</si>
  <si>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</si>
  <si>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</si>
  <si>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</si>
  <si>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</si>
  <si>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</si>
  <si>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</si>
  <si>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</si>
  <si>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</si>
  <si>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</si>
  <si>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</si>
  <si>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</si>
  <si>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</si>
  <si>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</si>
  <si>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</si>
  <si>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</si>
  <si>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</si>
  <si>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</si>
  <si>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</si>
  <si>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</si>
  <si>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</si>
  <si>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</si>
  <si>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</si>
  <si>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</si>
  <si>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</si>
  <si>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</si>
  <si>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</si>
  <si>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</si>
  <si>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</si>
  <si>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</si>
  <si>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</si>
  <si>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</si>
  <si>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</si>
  <si>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</si>
  <si>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</si>
  <si>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</si>
  <si>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</si>
  <si>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</si>
  <si>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</si>
  <si>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</si>
  <si>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</si>
  <si>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</si>
  <si>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</si>
  <si>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</si>
  <si>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</si>
  <si>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</si>
  <si>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</si>
  <si>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</si>
  <si>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</si>
  <si>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</si>
  <si>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</si>
  <si>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</si>
  <si>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</si>
  <si>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</si>
  <si>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</si>
  <si>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</si>
  <si>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</si>
  <si>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</si>
  <si>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</si>
  <si>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</si>
  <si>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</si>
  <si>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</si>
  <si>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</si>
  <si>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</si>
  <si>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</si>
  <si>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</si>
  <si>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</si>
  <si>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</si>
  <si>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</si>
  <si>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</si>
  <si>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</si>
  <si>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</si>
  <si>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</si>
  <si>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</si>
  <si>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</si>
  <si>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</si>
  <si>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</si>
  <si>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</si>
  <si>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</si>
  <si>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</si>
  <si>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</si>
  <si>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</si>
  <si>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</si>
  <si>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</si>
  <si>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</si>
  <si>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</si>
  <si>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</si>
  <si>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</si>
  <si>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</si>
  <si>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</si>
  <si>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</si>
  <si>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</si>
  <si>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</si>
  <si>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</si>
  <si>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</si>
  <si>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</si>
  <si>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</si>
  <si>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</si>
  <si>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</si>
  <si>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</si>
  <si>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</si>
  <si>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</si>
  <si>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</si>
  <si>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</si>
  <si>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</si>
  <si>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</si>
  <si>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</si>
  <si>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</si>
  <si>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</si>
  <si>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</si>
  <si>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</si>
  <si>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</si>
  <si>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</si>
  <si>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</si>
  <si>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</si>
  <si>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</si>
  <si>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</si>
  <si>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</si>
  <si>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</si>
  <si>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</si>
  <si>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</si>
  <si>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</si>
  <si>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</si>
  <si>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</si>
  <si>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</si>
  <si>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</si>
  <si>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</si>
  <si>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</si>
  <si>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</si>
  <si>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</si>
  <si>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</si>
  <si>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</si>
  <si>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</si>
  <si>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</si>
  <si>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</si>
  <si>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</si>
  <si>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</si>
  <si>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</si>
  <si>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</si>
  <si>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</si>
  <si>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</si>
  <si>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</si>
  <si>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</si>
  <si>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</si>
  <si>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</si>
  <si>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</si>
  <si>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</si>
  <si>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</si>
  <si>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</si>
  <si>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</si>
  <si>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</si>
  <si>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</si>
  <si>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</si>
  <si>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</si>
  <si>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</si>
  <si>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</si>
  <si>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</si>
  <si>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</si>
  <si>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</si>
  <si>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</si>
  <si>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</si>
  <si>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</si>
  <si>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</si>
  <si>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</si>
  <si>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</si>
  <si>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</si>
  <si>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</si>
  <si>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</si>
  <si>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</si>
  <si>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</si>
  <si>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</si>
  <si>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</si>
  <si>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</si>
  <si>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</si>
  <si>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</si>
  <si>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</si>
  <si>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</si>
  <si>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</si>
  <si>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</si>
  <si>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</si>
  <si>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</si>
  <si>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</si>
  <si>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</si>
  <si>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</si>
  <si>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</si>
  <si>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</si>
  <si>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</si>
  <si>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</si>
  <si>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</si>
  <si>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</si>
  <si>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</si>
  <si>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</si>
  <si>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</si>
  <si>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</si>
  <si>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</si>
  <si>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</si>
  <si>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</si>
  <si>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</si>
  <si>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</si>
  <si>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</si>
  <si>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</si>
  <si>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</si>
  <si>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</si>
  <si>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</si>
  <si>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</si>
  <si>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</si>
  <si>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</si>
  <si>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</si>
  <si>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</si>
  <si>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</si>
  <si>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</si>
  <si>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</si>
  <si>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</si>
  <si>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</si>
  <si>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</si>
  <si>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</si>
  <si>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</si>
  <si>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</si>
  <si>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</si>
  <si>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</si>
  <si>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</si>
  <si>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</si>
  <si>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</si>
  <si>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</si>
  <si>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</si>
  <si>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</si>
  <si>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</si>
  <si>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</si>
  <si>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</si>
  <si>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</si>
  <si>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</si>
  <si>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</si>
  <si>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</si>
  <si>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</si>
  <si>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</si>
  <si>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</si>
  <si>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</si>
  <si>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</si>
  <si>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</si>
  <si>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</si>
  <si>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</si>
  <si>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</si>
  <si>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</si>
  <si>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</si>
  <si>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</si>
  <si>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</si>
  <si>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</si>
  <si>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</si>
  <si>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</si>
  <si>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</si>
  <si>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</si>
  <si>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</si>
  <si>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</si>
  <si>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</si>
  <si>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</si>
  <si>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</si>
  <si>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</si>
  <si>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</si>
  <si>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</si>
  <si>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</si>
  <si>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</si>
  <si>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</si>
  <si>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</si>
  <si>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</si>
  <si>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</si>
  <si>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</si>
  <si>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</si>
  <si>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</si>
  <si>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</si>
  <si>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</si>
  <si>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</si>
  <si>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</si>
  <si>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</si>
  <si>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</si>
  <si>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</si>
  <si>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</si>
  <si>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</si>
  <si>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</si>
  <si>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</si>
  <si>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</si>
  <si>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</si>
  <si>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</si>
  <si>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</si>
  <si>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</si>
  <si>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</si>
  <si>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</si>
  <si>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</si>
  <si>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</si>
  <si>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</si>
  <si>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</si>
  <si>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</si>
  <si>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</si>
  <si>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</si>
  <si>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</si>
  <si>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</si>
  <si>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</si>
  <si>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</si>
  <si>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</si>
  <si>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</si>
  <si>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</si>
  <si>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</si>
  <si>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</si>
  <si>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</si>
  <si>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</si>
  <si>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</si>
  <si>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</si>
  <si>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</si>
  <si>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</si>
  <si>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</si>
  <si>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</si>
  <si>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</si>
  <si>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</si>
  <si>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</si>
  <si>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</si>
  <si>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</si>
  <si>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</si>
  <si>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</si>
  <si>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</si>
  <si>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</si>
  <si>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</si>
  <si>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</si>
  <si>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</si>
  <si>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</si>
  <si>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</si>
  <si>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</si>
  <si>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</si>
  <si>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</si>
  <si>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</si>
  <si>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</si>
  <si>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</si>
  <si>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</si>
  <si>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</si>
  <si>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</si>
  <si>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</si>
  <si>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</si>
  <si>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</si>
  <si>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</si>
  <si>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</si>
  <si>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</si>
  <si>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</si>
  <si>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</si>
  <si>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</si>
  <si>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</si>
  <si>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</si>
  <si>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</si>
  <si>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</si>
  <si>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</si>
  <si>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</si>
  <si>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</si>
  <si>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</si>
  <si>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</si>
  <si>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</si>
  <si>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</si>
  <si>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</si>
  <si>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</si>
  <si>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</si>
  <si>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</si>
  <si>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</si>
  <si>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</si>
  <si>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</si>
  <si>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</si>
  <si>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</si>
  <si>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</si>
  <si>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</si>
  <si>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</si>
  <si>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</si>
  <si>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</si>
  <si>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</si>
  <si>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</si>
  <si>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</si>
  <si>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</si>
  <si>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</si>
  <si>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</si>
  <si>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</si>
  <si>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</si>
  <si>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</si>
  <si>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</si>
  <si>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</si>
  <si>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</si>
  <si>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</si>
  <si>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</si>
  <si>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</si>
  <si>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</si>
  <si>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</si>
  <si>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</si>
  <si>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</si>
  <si>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</si>
  <si>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</si>
  <si>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</si>
  <si>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</si>
  <si>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</si>
  <si>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</si>
  <si>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</si>
  <si>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</si>
  <si>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</si>
  <si>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</si>
  <si>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</si>
  <si>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</si>
  <si>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</si>
  <si>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</si>
  <si>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</si>
  <si>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</si>
  <si>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</si>
  <si>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</si>
  <si>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</si>
  <si>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</si>
  <si>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</si>
  <si>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</si>
  <si>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</si>
  <si>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</si>
  <si>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</si>
  <si>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</si>
  <si>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</si>
  <si>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</si>
  <si>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</si>
  <si>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</si>
  <si>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</si>
  <si>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</si>
  <si>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</si>
  <si>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</si>
  <si>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</si>
  <si>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</si>
  <si>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</si>
  <si>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</si>
  <si>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</si>
  <si>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</si>
  <si>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</si>
  <si>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</si>
  <si>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</si>
  <si>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</si>
  <si>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</si>
  <si>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</si>
  <si>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</si>
  <si>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</si>
  <si>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</si>
  <si>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</si>
  <si>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</si>
  <si>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</si>
  <si>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</si>
  <si>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</si>
  <si>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</si>
  <si>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</si>
  <si>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</si>
  <si>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</si>
  <si>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</si>
  <si>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</si>
  <si>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</si>
  <si>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</si>
  <si>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</si>
  <si>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</si>
  <si>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</si>
  <si>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</si>
  <si>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</si>
  <si>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</si>
  <si>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</si>
  <si>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</si>
  <si>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</si>
  <si>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</si>
  <si>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</si>
  <si>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</si>
  <si>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</si>
  <si>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</si>
  <si>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</si>
  <si>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</si>
  <si>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</si>
  <si>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</si>
  <si>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</si>
  <si>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</si>
  <si>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</si>
  <si>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</si>
  <si>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</si>
  <si>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</si>
  <si>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</si>
  <si>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</si>
  <si>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</si>
  <si>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</si>
  <si>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</si>
  <si>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</si>
  <si>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</si>
  <si>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</si>
  <si>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</si>
  <si>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</si>
  <si>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</si>
  <si>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</si>
  <si>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</si>
  <si>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</si>
  <si>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</si>
  <si>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</si>
  <si>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</si>
  <si>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</si>
  <si>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</si>
  <si>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</si>
  <si>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</si>
  <si>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</si>
  <si>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</si>
  <si>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</si>
  <si>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</si>
  <si>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</si>
  <si>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</si>
  <si>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</si>
  <si>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</si>
  <si>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</si>
  <si>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</si>
  <si>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</si>
  <si>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</si>
  <si>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</si>
  <si>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</si>
  <si>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</si>
  <si>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</si>
  <si>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</si>
  <si>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</si>
  <si>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</si>
  <si>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</si>
  <si>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</si>
  <si>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</si>
  <si>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</si>
  <si>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</si>
  <si>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</si>
  <si>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</si>
  <si>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</si>
  <si>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</si>
  <si>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</si>
  <si>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</si>
  <si>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</si>
  <si>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</si>
  <si>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</si>
  <si>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</si>
  <si>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</si>
  <si>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</si>
  <si>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</si>
  <si>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</si>
  <si>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</si>
  <si>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</si>
  <si>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</si>
  <si>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</si>
  <si>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</si>
  <si>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</si>
  <si>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</si>
  <si>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</si>
  <si>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</si>
  <si>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</si>
  <si>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</si>
  <si>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</si>
  <si>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</si>
  <si>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</si>
  <si>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</si>
  <si>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</si>
  <si>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</si>
  <si>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</si>
  <si>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</si>
  <si>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</si>
  <si>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</si>
  <si>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</si>
  <si>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</si>
  <si>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</si>
  <si>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</si>
  <si>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</si>
  <si>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</si>
  <si>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</si>
  <si>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</si>
  <si>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</si>
  <si>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</si>
  <si>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</si>
  <si>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</si>
  <si>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</si>
  <si>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</si>
  <si>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</si>
  <si>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</si>
  <si>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</si>
  <si>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</si>
  <si>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</si>
  <si>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</si>
  <si>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</si>
  <si>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</si>
  <si>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</si>
  <si>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</si>
  <si>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</si>
  <si>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</si>
  <si>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</si>
  <si>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</si>
  <si>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</si>
  <si>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</si>
  <si>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</si>
  <si>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</si>
  <si>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</si>
  <si>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</si>
  <si>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</si>
  <si>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</si>
  <si>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</si>
  <si>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</si>
  <si>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</si>
  <si>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</si>
  <si>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</si>
  <si>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</si>
  <si>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</si>
  <si>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</si>
  <si>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</si>
  <si>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</si>
  <si>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</si>
  <si>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</si>
  <si>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</si>
  <si>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</si>
  <si>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</si>
  <si>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</si>
  <si>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</si>
  <si>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</si>
  <si>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</si>
  <si>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</si>
  <si>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</si>
  <si>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</si>
  <si>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</si>
  <si>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</si>
  <si>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</si>
  <si>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</si>
  <si>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</si>
  <si>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</si>
  <si>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</si>
  <si>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</si>
  <si>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</si>
  <si>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</si>
  <si>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</si>
  <si>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</si>
  <si>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</si>
  <si>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</si>
  <si>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</si>
  <si>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</si>
  <si>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</si>
  <si>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</si>
  <si>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</si>
  <si>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</si>
  <si>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</si>
  <si>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</si>
  <si>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</si>
  <si>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</si>
  <si>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</si>
  <si>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</si>
  <si>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</si>
  <si>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</si>
  <si>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</si>
  <si>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</si>
  <si>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</si>
  <si>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</si>
  <si>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</si>
  <si>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</si>
  <si>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</si>
  <si>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</si>
  <si>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</si>
  <si>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</si>
  <si>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</si>
  <si>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</si>
  <si>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</si>
  <si>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</si>
  <si>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</si>
  <si>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</si>
  <si>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</si>
  <si>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</si>
  <si>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</si>
  <si>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</si>
  <si>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</si>
  <si>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</si>
  <si>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</si>
  <si>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</si>
  <si>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</si>
  <si>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</si>
  <si>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</si>
  <si>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</si>
  <si>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</si>
  <si>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</si>
  <si>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</si>
  <si>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</si>
  <si>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</si>
  <si>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</si>
  <si>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</si>
  <si>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</si>
  <si>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</si>
  <si>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</si>
  <si>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</si>
  <si>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</si>
  <si>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</si>
  <si>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</si>
  <si>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</si>
  <si>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</si>
  <si>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</si>
  <si>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</si>
  <si>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</si>
  <si>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</si>
  <si>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</si>
  <si>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</si>
  <si>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</si>
  <si>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</si>
  <si>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</si>
  <si>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</si>
  <si>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</si>
  <si>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</si>
  <si>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</si>
  <si>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</si>
  <si>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</si>
  <si>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</si>
  <si>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</si>
  <si>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</si>
  <si>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</si>
  <si>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</si>
  <si>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</si>
  <si>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</si>
  <si>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</si>
  <si>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</si>
  <si>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</si>
  <si>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</si>
  <si>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</si>
  <si>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</si>
  <si>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</si>
  <si>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</si>
  <si>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</si>
  <si>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</si>
  <si>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</si>
  <si>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</si>
  <si>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</si>
  <si>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</si>
  <si>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</si>
  <si>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</si>
  <si>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</si>
  <si>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</si>
  <si>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</si>
  <si>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</si>
  <si>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</si>
  <si>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</si>
  <si>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</si>
  <si>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</si>
  <si>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</si>
  <si>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</si>
  <si>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</si>
  <si>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</si>
  <si>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</si>
  <si>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</si>
  <si>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</si>
  <si>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</si>
  <si>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</si>
  <si>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</si>
  <si>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</si>
  <si>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</si>
  <si>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</si>
  <si>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</si>
  <si>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</si>
  <si>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</si>
  <si>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</si>
  <si>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</si>
  <si>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</si>
  <si>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</si>
  <si>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</si>
  <si>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</si>
  <si>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</si>
  <si>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</si>
  <si>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</si>
  <si>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</si>
  <si>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</si>
  <si>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</si>
  <si>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</si>
  <si>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</si>
  <si>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</si>
  <si>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</si>
  <si>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</si>
  <si>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</si>
  <si>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</si>
  <si>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</si>
  <si>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</si>
  <si>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</si>
  <si>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</si>
  <si>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</si>
  <si>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</si>
  <si>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</si>
  <si>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</si>
  <si>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</si>
  <si>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</si>
  <si>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</si>
  <si>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</si>
  <si>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</si>
  <si>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</si>
  <si>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</si>
  <si>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</si>
  <si>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</si>
  <si>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</si>
  <si>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</si>
  <si>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</si>
  <si>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</si>
  <si>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</si>
  <si>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</si>
  <si>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</si>
  <si>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</si>
  <si>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</si>
  <si>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</si>
  <si>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</si>
  <si>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</si>
  <si>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</si>
  <si>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</si>
  <si>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</si>
  <si>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</si>
  <si>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</si>
  <si>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</si>
  <si>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</si>
  <si>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</si>
  <si>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</si>
  <si>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</si>
  <si>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</si>
  <si>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</si>
  <si>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</si>
  <si>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</si>
  <si>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</si>
  <si>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</si>
  <si>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</si>
  <si>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</si>
  <si>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</si>
  <si>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</si>
  <si>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</si>
  <si>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</si>
  <si>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</si>
  <si>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</si>
  <si>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</si>
  <si>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</si>
  <si>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</si>
  <si>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</si>
  <si>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</si>
  <si>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</si>
  <si>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</si>
  <si>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</si>
  <si>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</si>
  <si>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</si>
  <si>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</si>
  <si>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</si>
  <si>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</si>
  <si>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</si>
  <si>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</si>
  <si>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</si>
  <si>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</si>
  <si>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</si>
  <si>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</si>
  <si>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</si>
  <si>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</si>
  <si>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</si>
  <si>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</si>
  <si>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</si>
  <si>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</si>
  <si>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</si>
  <si>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</si>
  <si>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</si>
  <si>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</si>
  <si>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</si>
  <si>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</si>
  <si>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</si>
  <si>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</si>
  <si>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</si>
  <si>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</si>
  <si>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</si>
  <si>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</si>
  <si>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</si>
  <si>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</si>
  <si>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</si>
  <si>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</si>
  <si>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</si>
  <si>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</si>
  <si>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</si>
  <si>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</si>
  <si>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</si>
  <si>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</si>
  <si>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</si>
  <si>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</si>
  <si>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</si>
  <si>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</si>
  <si>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</si>
  <si>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</si>
  <si>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</si>
  <si>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</si>
  <si>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</si>
  <si>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</si>
  <si>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</si>
  <si>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</si>
  <si>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</si>
  <si>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</si>
  <si>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</si>
  <si>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</si>
  <si>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</si>
  <si>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</si>
  <si>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</si>
  <si>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</si>
  <si>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</si>
  <si>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</si>
  <si>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</si>
  <si>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</si>
  <si>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</si>
  <si>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</si>
  <si>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</si>
  <si>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</si>
  <si>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</si>
  <si>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</si>
  <si>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</si>
  <si>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</si>
  <si>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</si>
  <si>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</si>
  <si>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</si>
  <si>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</si>
  <si>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</si>
  <si>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</si>
  <si>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</si>
  <si>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</si>
  <si>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</si>
  <si>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</si>
  <si>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</si>
  <si>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</si>
  <si>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</si>
  <si>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</si>
  <si>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</si>
  <si>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</si>
  <si>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</si>
  <si>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</si>
  <si>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</si>
  <si>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</si>
  <si>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</si>
  <si>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</si>
  <si>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</si>
  <si>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</si>
  <si>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</si>
  <si>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</si>
  <si>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</si>
  <si>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</si>
  <si>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</si>
  <si>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</si>
  <si>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</si>
  <si>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</si>
  <si>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</si>
  <si>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</si>
  <si>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</si>
  <si>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</si>
  <si>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</si>
  <si>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</si>
  <si>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</si>
  <si>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</si>
  <si>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</si>
  <si>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</si>
  <si>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</si>
  <si>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</si>
  <si>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</si>
  <si>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</si>
  <si>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</si>
  <si>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</si>
  <si>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</si>
  <si>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</si>
  <si>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</si>
  <si>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</si>
  <si>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</si>
  <si>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</si>
  <si>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</si>
  <si>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</si>
  <si>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</si>
  <si>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</si>
  <si>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</si>
  <si>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</si>
  <si>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</si>
  <si>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</si>
  <si>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</si>
  <si>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</si>
  <si>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</si>
  <si>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</si>
  <si>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</si>
  <si>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</si>
  <si>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</si>
  <si>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</si>
  <si>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</si>
  <si>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</si>
  <si>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</si>
  <si>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</si>
  <si>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</si>
  <si>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</si>
  <si>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</si>
  <si>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</si>
  <si>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</si>
  <si>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</si>
  <si>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</si>
  <si>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</si>
  <si>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</si>
  <si>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</si>
  <si>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</si>
  <si>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</si>
  <si>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</si>
  <si>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</si>
  <si>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</si>
  <si>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</si>
  <si>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</si>
  <si>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</si>
  <si>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</si>
  <si>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</si>
  <si>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</si>
  <si>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</si>
  <si>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</si>
  <si>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</si>
  <si>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</si>
  <si>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</si>
  <si>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</si>
  <si>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</si>
  <si>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</si>
  <si>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</si>
  <si>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</si>
  <si>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</si>
  <si>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</si>
  <si>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</si>
  <si>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</si>
  <si>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</si>
  <si>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</si>
  <si>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</si>
  <si>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</si>
  <si>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</si>
  <si>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</si>
  <si>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</si>
  <si>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</si>
  <si>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</si>
  <si>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</si>
  <si>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</si>
  <si>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</si>
  <si>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</si>
  <si>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</si>
  <si>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</si>
  <si>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</si>
  <si>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</si>
  <si>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</si>
  <si>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</si>
  <si>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</si>
  <si>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</si>
  <si>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</si>
  <si>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</si>
  <si>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</si>
  <si>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</si>
  <si>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</si>
  <si>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</si>
  <si>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</si>
  <si>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</si>
  <si>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</si>
  <si>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</si>
  <si>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</si>
  <si>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</si>
  <si>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</si>
  <si>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</si>
  <si>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</si>
  <si>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</si>
  <si>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</si>
  <si>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</si>
  <si>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</si>
  <si>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</si>
  <si>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</si>
  <si>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</si>
  <si>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</si>
  <si>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</si>
  <si>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</si>
  <si>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</si>
  <si>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</si>
  <si>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</si>
  <si>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</si>
  <si>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</si>
  <si>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</si>
  <si>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</si>
  <si>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</si>
  <si>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</si>
  <si>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</si>
  <si>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</si>
  <si>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</si>
  <si>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</si>
  <si>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</si>
  <si>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</si>
  <si>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</si>
  <si>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</si>
  <si>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</si>
  <si>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</si>
  <si>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</si>
  <si>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</si>
  <si>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</si>
  <si>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</si>
  <si>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</si>
  <si>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</si>
  <si>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</si>
  <si>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</si>
  <si>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</si>
  <si>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</si>
  <si>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</si>
  <si>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</si>
  <si>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</si>
  <si>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</si>
  <si>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</si>
  <si>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</si>
  <si>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</si>
  <si>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</si>
  <si>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</si>
  <si>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</si>
  <si>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</si>
  <si>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</si>
  <si>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</si>
  <si>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</si>
  <si>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</si>
  <si>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</si>
  <si>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</si>
  <si>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</si>
  <si>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</si>
  <si>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</si>
  <si>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</si>
  <si>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</si>
  <si>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</si>
  <si>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</si>
  <si>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</si>
  <si>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</si>
  <si>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</si>
  <si>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</si>
  <si>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</si>
  <si>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</si>
  <si>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</si>
  <si>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</si>
  <si>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</si>
  <si>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</si>
  <si>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</si>
  <si>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</si>
  <si>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</si>
  <si>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</si>
  <si>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</si>
  <si>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</si>
  <si>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</si>
  <si>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</si>
  <si>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</si>
  <si>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</si>
  <si>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</si>
  <si>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</si>
  <si>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</si>
  <si>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</si>
  <si>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</si>
  <si>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</si>
  <si>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</si>
  <si>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</si>
  <si>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</si>
  <si>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</si>
  <si>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</si>
  <si>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</si>
  <si>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</si>
  <si>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</si>
  <si>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</si>
  <si>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</si>
  <si>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</si>
  <si>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</si>
  <si>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</si>
  <si>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</si>
  <si>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</si>
  <si>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</si>
  <si>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</si>
  <si>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</si>
  <si>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</si>
  <si>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</si>
  <si>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</si>
  <si>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</si>
  <si>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</si>
  <si>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</si>
  <si>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</si>
  <si>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</si>
  <si>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</si>
  <si>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</si>
  <si>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</si>
  <si>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</si>
  <si>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</si>
  <si>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</si>
  <si>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</si>
  <si>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</si>
  <si>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</si>
  <si>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</si>
  <si>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</si>
  <si>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</si>
  <si>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</si>
  <si>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</si>
  <si>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</si>
  <si>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</si>
  <si>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</si>
  <si>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</si>
  <si>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</si>
  <si>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</si>
  <si>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</si>
  <si>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</si>
  <si>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</si>
  <si>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</si>
  <si>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</si>
  <si>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</si>
  <si>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</si>
  <si>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</si>
  <si>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</si>
  <si>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</si>
  <si>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</si>
  <si>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</si>
  <si>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</si>
  <si>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</si>
  <si>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</si>
  <si>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</si>
  <si>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</si>
  <si>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</si>
  <si>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</si>
  <si>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</si>
  <si>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</si>
  <si>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</si>
  <si>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</si>
  <si>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</si>
  <si>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</si>
  <si>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</si>
  <si>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</si>
  <si>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</si>
  <si>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</si>
  <si>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</si>
  <si>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</si>
  <si>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</si>
  <si>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</si>
  <si>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</si>
  <si>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</si>
  <si>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</si>
  <si>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</si>
  <si>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</si>
  <si>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</si>
  <si>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</si>
  <si>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</si>
  <si>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</si>
  <si>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</si>
  <si>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</si>
  <si>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</si>
  <si>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</si>
  <si>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</si>
  <si>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</si>
  <si>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</si>
  <si>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</si>
  <si>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</si>
  <si>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</si>
  <si>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</si>
  <si>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</si>
  <si>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</si>
  <si>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</si>
  <si>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</si>
  <si>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</si>
  <si>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</si>
  <si>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</si>
  <si>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</si>
  <si>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</si>
  <si>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</si>
  <si>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</si>
  <si>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</si>
  <si>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</si>
  <si>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</si>
  <si>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</si>
  <si>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</si>
  <si>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</si>
  <si>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</si>
  <si>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</si>
  <si>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</si>
  <si>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</si>
  <si>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</si>
  <si>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</si>
  <si>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</si>
  <si>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</si>
  <si>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</si>
  <si>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</si>
  <si>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</si>
  <si>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</si>
  <si>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</si>
  <si>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</si>
  <si>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</si>
  <si>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</si>
  <si>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</si>
  <si>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</si>
  <si>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</si>
  <si>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</si>
  <si>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</si>
  <si>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</si>
  <si>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</si>
  <si>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</si>
  <si>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</si>
  <si>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</si>
  <si>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</si>
  <si>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</si>
  <si>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</si>
  <si>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</si>
  <si>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</si>
  <si>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</si>
  <si>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</si>
  <si>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</si>
  <si>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</si>
  <si>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</si>
  <si>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</si>
  <si>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</si>
  <si>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</si>
  <si>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</si>
  <si>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</si>
  <si>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</si>
  <si>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</si>
  <si>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</si>
  <si>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</si>
  <si>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</si>
  <si>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</si>
  <si>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</si>
  <si>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</si>
  <si>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</si>
  <si>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</si>
  <si>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</si>
  <si>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</si>
  <si>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</si>
  <si>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</si>
  <si>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</si>
  <si>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</si>
  <si>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</si>
  <si>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</si>
  <si>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</si>
  <si>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</si>
  <si>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</si>
  <si>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</si>
  <si>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</si>
  <si>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</si>
  <si>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</si>
  <si>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</si>
  <si>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</si>
  <si>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</si>
  <si>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</si>
  <si>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</si>
  <si>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</si>
  <si>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</si>
  <si>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</si>
  <si>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</si>
  <si>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</si>
  <si>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</si>
  <si>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</si>
  <si>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</si>
  <si>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</si>
  <si>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</si>
  <si>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</si>
  <si>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</si>
  <si>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</si>
  <si>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</si>
  <si>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</si>
  <si>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</si>
  <si>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</si>
  <si>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</si>
  <si>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</si>
  <si>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</si>
  <si>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</si>
  <si>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</si>
  <si>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</si>
  <si>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</si>
  <si>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</si>
  <si>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</si>
  <si>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</si>
  <si>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</si>
  <si>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</si>
  <si>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</si>
  <si>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</si>
  <si>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</si>
  <si>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</si>
  <si>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</si>
  <si>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</si>
  <si>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</si>
  <si>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</si>
  <si>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</si>
  <si>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</si>
  <si>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</si>
  <si>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</si>
  <si>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</si>
  <si>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</si>
  <si>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</si>
  <si>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</si>
  <si>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</si>
  <si>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</si>
  <si>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</si>
  <si>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</si>
  <si>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</si>
  <si>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</si>
  <si>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</si>
  <si>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</si>
  <si>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</si>
  <si>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</si>
  <si>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</si>
  <si>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</si>
  <si>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</si>
  <si>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</si>
  <si>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</si>
  <si>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</si>
  <si>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</si>
  <si>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</si>
  <si>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</si>
  <si>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</si>
  <si>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</si>
  <si>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</si>
  <si>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</si>
  <si>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</si>
  <si>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</si>
  <si>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</si>
  <si>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</si>
  <si>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</si>
  <si>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</si>
  <si>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</si>
  <si>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</si>
  <si>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</si>
  <si>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</si>
  <si>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</si>
  <si>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</si>
  <si>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</si>
  <si>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</si>
  <si>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</si>
  <si>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</si>
  <si>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</si>
  <si>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</si>
  <si>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</si>
  <si>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</si>
  <si>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</si>
  <si>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</si>
  <si>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</si>
  <si>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</si>
  <si>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</si>
  <si>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</si>
  <si>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</si>
  <si>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</si>
  <si>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</si>
  <si>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</si>
  <si>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</si>
  <si>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</si>
  <si>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</si>
  <si>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</si>
  <si>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</si>
  <si>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</si>
  <si>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</si>
  <si>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</si>
  <si>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</si>
  <si>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</si>
  <si>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</si>
  <si>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</si>
  <si>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</si>
  <si>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</si>
  <si>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</si>
  <si>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</si>
  <si>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</si>
  <si>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</si>
  <si>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</si>
  <si>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</si>
  <si>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</si>
  <si>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</si>
  <si>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</si>
  <si>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</si>
  <si>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</si>
  <si>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</si>
  <si>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</si>
  <si>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</si>
  <si>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</si>
  <si>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</si>
  <si>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</si>
  <si>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</si>
  <si>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</si>
  <si>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</si>
  <si>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</si>
  <si>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</si>
  <si>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</si>
  <si>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</si>
  <si>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</si>
  <si>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</si>
  <si>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</si>
  <si>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</si>
  <si>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</si>
  <si>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</si>
  <si>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</si>
  <si>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</si>
  <si>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</si>
  <si>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</si>
  <si>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</si>
  <si>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</si>
  <si>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</si>
  <si>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</si>
  <si>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</si>
  <si>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</si>
  <si>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</si>
  <si>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</si>
  <si>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</si>
  <si>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</si>
  <si>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</si>
  <si>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</si>
  <si>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</si>
  <si>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</si>
  <si>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</si>
  <si>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</si>
  <si>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</si>
  <si>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</si>
  <si>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</si>
  <si>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</si>
  <si>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</si>
  <si>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</si>
  <si>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</si>
  <si>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</si>
  <si>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</si>
  <si>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</si>
  <si>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</si>
  <si>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</si>
  <si>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</si>
  <si>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</si>
  <si>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</si>
  <si>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</si>
  <si>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</si>
  <si>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</si>
  <si>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</si>
  <si>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</si>
  <si>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</si>
  <si>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</si>
  <si>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</si>
  <si>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</si>
  <si>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</si>
  <si>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</si>
  <si>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</si>
  <si>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</si>
  <si>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</si>
  <si>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</si>
  <si>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</si>
  <si>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</si>
  <si>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</si>
  <si>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</si>
  <si>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</si>
  <si>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</si>
  <si>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</si>
  <si>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</si>
  <si>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</si>
  <si>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</si>
  <si>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</si>
  <si>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</si>
  <si>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</si>
  <si>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</si>
  <si>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</si>
  <si>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</si>
  <si>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</si>
  <si>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</si>
  <si>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</si>
  <si>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</si>
  <si>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</si>
  <si>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</si>
  <si>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</si>
  <si>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</si>
  <si>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</si>
  <si>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</si>
  <si>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</si>
  <si>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</si>
  <si>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</si>
  <si>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</si>
  <si>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</si>
  <si>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</si>
  <si>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</si>
  <si>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</si>
  <si>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</si>
  <si>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</si>
  <si>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</si>
  <si>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</si>
  <si>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</si>
  <si>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</si>
  <si>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</si>
  <si>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</si>
  <si>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</si>
  <si>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</si>
  <si>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</si>
  <si>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</si>
  <si>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</si>
  <si>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</si>
  <si>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</si>
  <si>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</si>
  <si>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</si>
  <si>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</si>
  <si>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</si>
  <si>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</si>
  <si>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</si>
  <si>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</si>
  <si>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</si>
  <si>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</si>
  <si>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</si>
  <si>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</si>
  <si>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</si>
  <si>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</si>
  <si>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</si>
  <si>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</si>
  <si>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</si>
  <si>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</si>
  <si>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</si>
  <si>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</si>
  <si>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</si>
  <si>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</si>
  <si>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</si>
  <si>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</si>
  <si>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</si>
  <si>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</si>
  <si>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</si>
  <si>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</si>
  <si>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</si>
  <si>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</si>
  <si>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</si>
  <si>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</si>
  <si>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</si>
  <si>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</si>
  <si>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</si>
  <si>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</si>
  <si>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</si>
  <si>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</si>
  <si>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</si>
  <si>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</si>
  <si>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</si>
  <si>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</si>
  <si>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</si>
  <si>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</si>
  <si>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</si>
  <si>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</si>
  <si>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</si>
  <si>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</si>
  <si>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</si>
  <si>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</si>
  <si>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</si>
  <si>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</si>
  <si>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</si>
  <si>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</si>
  <si>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</si>
  <si>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</si>
  <si>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</si>
  <si>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</si>
  <si>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</si>
  <si>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</si>
  <si>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</si>
  <si>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</si>
  <si>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</si>
  <si>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</si>
  <si>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</si>
  <si>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</si>
  <si>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</si>
  <si>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</si>
  <si>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</si>
  <si>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</si>
  <si>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</si>
  <si>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</si>
  <si>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</si>
  <si>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</si>
  <si>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</si>
  <si>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</si>
  <si>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</si>
  <si>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</si>
  <si>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</si>
  <si>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</si>
  <si>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</si>
  <si>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</si>
  <si>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</si>
  <si>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</si>
  <si>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</si>
  <si>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</si>
  <si>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</si>
  <si>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</si>
  <si>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</si>
  <si>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</si>
  <si>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</si>
  <si>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</si>
  <si>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</si>
  <si>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</si>
  <si>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</si>
  <si>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</si>
  <si>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</si>
  <si>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</si>
  <si>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</si>
  <si>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</si>
  <si>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</si>
  <si>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</si>
  <si>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</si>
  <si>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</si>
  <si>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</si>
  <si>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</si>
  <si>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</si>
  <si>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</si>
  <si>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</si>
  <si>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</si>
  <si>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</si>
  <si>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</si>
  <si>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</si>
  <si>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</si>
  <si>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</si>
  <si>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</si>
  <si>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</si>
  <si>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</si>
  <si>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</si>
  <si>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</si>
  <si>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</si>
  <si>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</si>
  <si>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</si>
  <si>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</si>
  <si>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</si>
  <si>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</si>
  <si>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</si>
  <si>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</si>
  <si>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</si>
  <si>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</si>
  <si>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</si>
  <si>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</si>
  <si>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</si>
  <si>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</si>
  <si>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</si>
  <si>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</si>
  <si>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</si>
  <si>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</si>
  <si>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</si>
  <si>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</si>
  <si>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</si>
  <si>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</si>
  <si>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</si>
  <si>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</si>
  <si>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</si>
  <si>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</si>
  <si>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</si>
  <si>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</si>
  <si>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</si>
  <si>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</si>
  <si>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</si>
  <si>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</si>
  <si>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</si>
  <si>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</si>
  <si>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</si>
  <si>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</si>
  <si>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</si>
  <si>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</si>
  <si>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</si>
  <si>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</si>
  <si>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</si>
  <si>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</si>
  <si>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</si>
  <si>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</si>
  <si>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</si>
  <si>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</si>
  <si>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</si>
  <si>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</si>
  <si>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</si>
  <si>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</si>
  <si>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</si>
  <si>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</si>
  <si>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</si>
  <si>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</si>
  <si>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</si>
  <si>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</si>
  <si>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</si>
  <si>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</si>
  <si>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</si>
  <si>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</si>
  <si>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</si>
  <si>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</si>
  <si>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</si>
  <si>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</si>
  <si>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</si>
  <si>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</si>
  <si>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</si>
  <si>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</si>
  <si>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</si>
  <si>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</si>
  <si>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</si>
  <si>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</si>
  <si>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</si>
  <si>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</si>
  <si>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</si>
  <si>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</si>
  <si>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</si>
  <si>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</si>
  <si>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</si>
  <si>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</si>
  <si>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</si>
  <si>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</si>
  <si>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</si>
  <si>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</si>
  <si>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</si>
  <si>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</si>
  <si>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</si>
  <si>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</si>
  <si>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</si>
  <si>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</si>
  <si>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</si>
  <si>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</si>
  <si>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</si>
  <si>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</si>
  <si>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</si>
  <si>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</si>
  <si>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</si>
  <si>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</si>
  <si>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</si>
  <si>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</si>
  <si>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</si>
  <si>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</si>
  <si>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</si>
  <si>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</si>
  <si>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</si>
  <si>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</si>
  <si>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</si>
  <si>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</si>
  <si>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</si>
  <si>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</si>
  <si>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</si>
  <si>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</si>
  <si>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</si>
  <si>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</si>
  <si>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</si>
  <si>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</si>
  <si>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</si>
  <si>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</si>
  <si>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</si>
  <si>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</si>
  <si>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</si>
  <si>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</si>
  <si>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</si>
  <si>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</si>
  <si>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</si>
  <si>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</si>
  <si>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</si>
  <si>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</si>
  <si>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</si>
  <si>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</si>
  <si>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</si>
  <si>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</si>
  <si>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</si>
  <si>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</si>
  <si>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</si>
  <si>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</si>
  <si>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</si>
  <si>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</si>
  <si>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</si>
  <si>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</si>
  <si>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</si>
  <si>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</si>
  <si>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</si>
  <si>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</si>
  <si>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</si>
  <si>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</si>
  <si>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</si>
  <si>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</si>
  <si>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</si>
  <si>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</si>
  <si>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</si>
  <si>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</si>
  <si>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</si>
  <si>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</si>
  <si>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</si>
  <si>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</si>
  <si>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</si>
  <si>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</si>
  <si>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</si>
  <si>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</si>
  <si>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</si>
  <si>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</si>
  <si>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</si>
  <si>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</si>
  <si>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</si>
  <si>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</si>
  <si>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</si>
  <si>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</si>
  <si>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</si>
  <si>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</si>
  <si>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</si>
  <si>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</si>
  <si>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</si>
  <si>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</si>
  <si>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</si>
  <si>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</si>
  <si>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</si>
  <si>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</si>
  <si>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</si>
  <si>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</si>
  <si>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</si>
  <si>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</si>
  <si>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</si>
  <si>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</si>
  <si>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</si>
  <si>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</si>
  <si>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</si>
  <si>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</si>
  <si>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</si>
  <si>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</si>
  <si>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</si>
  <si>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</si>
  <si>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</si>
  <si>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</si>
  <si>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</si>
  <si>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</si>
  <si>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</si>
  <si>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</si>
  <si>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</si>
  <si>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</si>
  <si>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</si>
  <si>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</si>
  <si>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</si>
  <si>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</si>
  <si>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</si>
  <si>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</si>
  <si>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</si>
  <si>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</si>
  <si>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</si>
  <si>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</si>
  <si>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</si>
  <si>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</si>
  <si>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</si>
  <si>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</si>
  <si>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</si>
  <si>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</si>
  <si>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</si>
  <si>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</si>
  <si>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</si>
  <si>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</si>
  <si>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</si>
  <si>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</si>
  <si>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</si>
  <si>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</si>
  <si>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</si>
  <si>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</si>
  <si>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</si>
  <si>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</si>
  <si>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</si>
  <si>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</si>
  <si>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</si>
  <si>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</si>
  <si>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</si>
  <si>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</si>
  <si>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</si>
  <si>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</si>
  <si>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</si>
  <si>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</si>
  <si>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</si>
  <si>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</si>
  <si>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</si>
  <si>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</si>
  <si>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</si>
  <si>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</si>
  <si>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</si>
  <si>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</si>
  <si>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</si>
  <si>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</si>
  <si>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</si>
  <si>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</si>
  <si>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</si>
  <si>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</si>
  <si>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</si>
  <si>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</si>
  <si>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</si>
  <si>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</si>
  <si>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</si>
  <si>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</si>
  <si>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</si>
  <si>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</si>
  <si>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</si>
  <si>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</si>
  <si>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</si>
  <si>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</si>
  <si>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</si>
  <si>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</si>
  <si>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</si>
  <si>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</si>
  <si>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</si>
  <si>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</si>
  <si>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</si>
  <si>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</si>
  <si>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</si>
  <si>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</si>
  <si>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</si>
  <si>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</si>
  <si>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</si>
  <si>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</si>
  <si>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</si>
  <si>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</si>
  <si>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</si>
  <si>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</si>
  <si>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</si>
  <si>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</si>
  <si>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</si>
  <si>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</si>
  <si>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</si>
  <si>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</si>
  <si>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</si>
  <si>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</si>
  <si>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</si>
  <si>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</si>
  <si>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</si>
  <si>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</si>
  <si>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</si>
  <si>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</si>
  <si>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</si>
  <si>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</si>
  <si>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</si>
  <si>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</si>
  <si>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</si>
  <si>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</si>
  <si>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</si>
  <si>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</si>
  <si>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</si>
  <si>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</si>
  <si>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</si>
  <si>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</si>
  <si>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</si>
  <si>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</si>
  <si>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</si>
  <si>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</si>
  <si>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</si>
  <si>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</si>
  <si>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</si>
  <si>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</si>
  <si>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</si>
  <si>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</si>
  <si>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</si>
  <si>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</si>
  <si>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</si>
  <si>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</si>
  <si>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</si>
  <si>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</si>
  <si>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</si>
  <si>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</si>
  <si>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</si>
  <si>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</si>
  <si>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</si>
  <si>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</si>
  <si>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</si>
  <si>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</si>
  <si>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</si>
  <si>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</si>
  <si>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</si>
  <si>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</si>
  <si>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</si>
  <si>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</si>
  <si>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</si>
  <si>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</si>
  <si>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</si>
  <si>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</si>
  <si>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</si>
  <si>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</si>
  <si>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</si>
  <si>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</si>
  <si>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</si>
  <si>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</si>
  <si>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</si>
  <si>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</si>
  <si>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</si>
  <si>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</si>
  <si>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</si>
  <si>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</si>
  <si>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</si>
  <si>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</si>
  <si>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</si>
  <si>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</si>
  <si>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</si>
  <si>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</si>
  <si>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</si>
  <si>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</si>
  <si>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</si>
  <si>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</si>
  <si>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</si>
  <si>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</si>
  <si>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</si>
  <si>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</si>
  <si>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</si>
  <si>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</si>
  <si>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</si>
  <si>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</si>
  <si>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</si>
  <si>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</si>
  <si>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</si>
  <si>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</si>
  <si>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</si>
  <si>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</si>
  <si>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</si>
  <si>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</si>
  <si>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</si>
  <si>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</si>
  <si>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</si>
  <si>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</si>
  <si>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</si>
  <si>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</si>
  <si>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</si>
  <si>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</si>
  <si>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</si>
  <si>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</si>
  <si>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</si>
  <si>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</si>
  <si>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</si>
  <si>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</si>
  <si>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</si>
  <si>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</si>
  <si>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</si>
  <si>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</si>
  <si>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</si>
  <si>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</si>
  <si>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</si>
  <si>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</si>
  <si>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</si>
  <si>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</si>
  <si>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</si>
  <si>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</si>
  <si>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</si>
  <si>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</si>
  <si>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</si>
  <si>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</si>
  <si>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</si>
  <si>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</si>
  <si>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</si>
  <si>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</si>
  <si>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</si>
  <si>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</si>
  <si>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</si>
  <si>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</si>
  <si>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</si>
  <si>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</si>
  <si>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</si>
  <si>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</si>
  <si>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</si>
  <si>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</si>
  <si>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</si>
  <si>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</si>
  <si>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</si>
  <si>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</si>
  <si>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</si>
  <si>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</si>
  <si>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</si>
  <si>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</si>
  <si>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</si>
  <si>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</si>
  <si>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</si>
  <si>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</si>
  <si>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</si>
  <si>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</si>
  <si>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</si>
  <si>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</si>
  <si>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</si>
  <si>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</si>
  <si>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</si>
  <si>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</si>
  <si>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</si>
  <si>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</si>
  <si>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</si>
  <si>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</si>
  <si>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</si>
  <si>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</si>
  <si>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</si>
  <si>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</si>
  <si>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</si>
  <si>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</si>
  <si>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</si>
  <si>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</si>
  <si>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</si>
  <si>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</si>
  <si>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</si>
  <si>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</si>
  <si>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</si>
  <si>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</si>
  <si>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</si>
  <si>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</si>
  <si>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</si>
  <si>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</si>
  <si>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</si>
  <si>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</si>
  <si>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</si>
  <si>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</si>
  <si>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</si>
  <si>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</si>
  <si>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</si>
  <si>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</si>
  <si>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</si>
  <si>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</si>
  <si>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</si>
  <si>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</si>
  <si>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</si>
  <si>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</si>
  <si>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</si>
  <si>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</si>
  <si>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</si>
  <si>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</si>
  <si>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</si>
  <si>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</si>
  <si>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</si>
  <si>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</si>
  <si>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</si>
  <si>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</si>
  <si>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</si>
  <si>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</si>
  <si>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</si>
  <si>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</si>
  <si>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</si>
  <si>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</si>
  <si>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</si>
  <si>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</si>
  <si>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</si>
  <si>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</si>
  <si>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</si>
  <si>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</si>
  <si>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</si>
  <si>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</si>
  <si>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</si>
  <si>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</si>
  <si>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</si>
  <si>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</si>
  <si>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</si>
  <si>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</si>
  <si>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</si>
  <si>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</si>
  <si>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</si>
  <si>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</si>
  <si>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</si>
  <si>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</si>
  <si>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</si>
  <si>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</si>
  <si>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</si>
  <si>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</si>
  <si>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</si>
  <si>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</si>
  <si>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</si>
  <si>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</si>
  <si>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</si>
  <si>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</si>
  <si>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</si>
  <si>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</si>
  <si>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</si>
  <si>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</si>
  <si>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</si>
  <si>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</si>
  <si>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</si>
  <si>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</si>
  <si>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</si>
  <si>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</si>
  <si>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</si>
  <si>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</si>
  <si>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</si>
  <si>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</si>
  <si>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</si>
  <si>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</si>
  <si>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</si>
  <si>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</si>
  <si>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</si>
  <si>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</si>
  <si>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</si>
  <si>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</si>
  <si>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</si>
  <si>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</si>
  <si>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</si>
  <si>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</si>
  <si>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</si>
  <si>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</si>
  <si>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</si>
  <si>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</si>
  <si>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</si>
  <si>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</si>
  <si>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</si>
  <si>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</si>
  <si>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</si>
  <si>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</si>
  <si>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</si>
  <si>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</si>
  <si>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</si>
  <si>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</si>
  <si>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</si>
  <si>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</si>
  <si>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</si>
  <si>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</si>
  <si>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</si>
  <si>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</si>
  <si>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</si>
  <si>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</si>
  <si>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</si>
  <si>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</si>
  <si>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</si>
  <si>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</si>
  <si>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</si>
  <si>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</si>
  <si>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</si>
  <si>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</si>
  <si>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</si>
  <si>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</si>
  <si>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</si>
  <si>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</si>
  <si>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</si>
  <si>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</si>
  <si>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</si>
  <si>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</si>
  <si>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</si>
  <si>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</si>
  <si>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</si>
  <si>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</si>
  <si>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</si>
  <si>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</si>
  <si>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</si>
  <si>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</si>
  <si>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</si>
  <si>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</si>
  <si>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</si>
  <si>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</si>
  <si>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</si>
  <si>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</si>
  <si>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</si>
  <si>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</si>
  <si>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</si>
  <si>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</si>
  <si>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</si>
  <si>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</si>
  <si>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</si>
  <si>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</si>
  <si>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</si>
  <si>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</si>
  <si>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</si>
  <si>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</si>
  <si>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</si>
  <si>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</si>
  <si>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</si>
  <si>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</si>
  <si>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</si>
  <si>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</si>
  <si>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</si>
  <si>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</si>
  <si>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</si>
  <si>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</si>
  <si>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</si>
  <si>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</si>
  <si>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</si>
  <si>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</si>
  <si>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</si>
  <si>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</si>
  <si>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</si>
  <si>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</si>
  <si>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</si>
  <si>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</si>
  <si>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</si>
  <si>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</si>
  <si>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</si>
  <si>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</si>
  <si>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</si>
  <si>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</si>
  <si>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</si>
  <si>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</si>
  <si>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</si>
  <si>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</si>
  <si>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</si>
  <si>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</si>
  <si>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</si>
  <si>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</si>
  <si>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</si>
  <si>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</si>
  <si>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</si>
  <si>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</si>
  <si>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</si>
  <si>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</si>
  <si>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</si>
  <si>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</si>
  <si>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</si>
  <si>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</si>
  <si>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</si>
  <si>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</si>
  <si>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</si>
  <si>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</si>
  <si>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</si>
  <si>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</si>
  <si>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</si>
  <si>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</si>
  <si>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</si>
  <si>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</si>
  <si>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</si>
  <si>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</si>
  <si>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</si>
  <si>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</si>
  <si>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</si>
  <si>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</si>
  <si>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</si>
  <si>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</si>
  <si>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</si>
  <si>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</si>
  <si>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</si>
  <si>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</si>
  <si>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</si>
  <si>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</si>
  <si>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</si>
  <si>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</si>
  <si>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</si>
  <si>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</si>
  <si>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</si>
  <si>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</si>
  <si>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</si>
  <si>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</si>
  <si>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</si>
  <si>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</si>
  <si>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</si>
  <si>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</si>
  <si>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</si>
  <si>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</si>
  <si>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</si>
  <si>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</si>
  <si>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</si>
  <si>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</si>
  <si>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</si>
  <si>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</si>
  <si>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</si>
  <si>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</si>
  <si>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</si>
  <si>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</si>
  <si>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</si>
  <si>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</si>
  <si>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</si>
  <si>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</si>
  <si>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</si>
  <si>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</si>
  <si>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</si>
  <si>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</si>
  <si>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</si>
  <si>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</si>
  <si>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</si>
  <si>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</si>
  <si>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</si>
  <si>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</si>
  <si>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</si>
  <si>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</si>
  <si>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</si>
  <si>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</si>
  <si>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</si>
  <si>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</si>
  <si>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</si>
  <si>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</si>
  <si>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</si>
  <si>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</si>
  <si>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</si>
  <si>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</si>
  <si>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</si>
  <si>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</si>
  <si>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</si>
  <si>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</si>
  <si>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</si>
  <si>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</si>
  <si>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</si>
  <si>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</si>
  <si>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</si>
  <si>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</si>
  <si>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</si>
  <si>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</si>
  <si>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</si>
  <si>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</si>
  <si>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</si>
  <si>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</si>
  <si>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</si>
  <si>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</si>
  <si>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</si>
  <si>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</si>
  <si>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</si>
  <si>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</si>
  <si>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</si>
  <si>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</si>
  <si>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</si>
  <si>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</si>
  <si>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</si>
  <si>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</si>
  <si>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</si>
  <si>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</si>
  <si>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</si>
  <si>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</si>
  <si>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</si>
  <si>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</si>
  <si>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</si>
  <si>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</si>
  <si>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</si>
  <si>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</si>
  <si>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</si>
  <si>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</si>
  <si>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</si>
  <si>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</si>
  <si>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</si>
  <si>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</si>
  <si>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</si>
  <si>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</si>
  <si>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</si>
  <si>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</si>
  <si>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</si>
  <si>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</si>
  <si>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</si>
  <si>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</si>
  <si>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</si>
  <si>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</si>
  <si>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</si>
  <si>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</si>
  <si>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</si>
  <si>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</si>
  <si>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</si>
  <si>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</si>
  <si>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</si>
  <si>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</si>
  <si>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</si>
  <si>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</si>
  <si>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</si>
  <si>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</si>
  <si>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</si>
  <si>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</si>
  <si>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</si>
  <si>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</si>
  <si>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</si>
  <si>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</si>
  <si>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</si>
  <si>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</si>
  <si>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</si>
  <si>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</si>
  <si>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</si>
  <si>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</si>
  <si>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</si>
  <si>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</si>
  <si>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</si>
  <si>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</si>
  <si>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</si>
  <si>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</si>
  <si>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</si>
  <si>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</si>
  <si>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</si>
  <si>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</si>
  <si>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</si>
  <si>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</si>
  <si>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</si>
  <si>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</si>
  <si>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</si>
  <si>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</si>
  <si>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</si>
  <si>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</si>
  <si>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</si>
  <si>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</si>
  <si>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</si>
  <si>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</si>
  <si>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</si>
  <si>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</si>
  <si>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</si>
  <si>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</si>
  <si>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</si>
  <si>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</si>
  <si>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</si>
  <si>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</si>
  <si>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</si>
  <si>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</si>
  <si>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</si>
  <si>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</si>
  <si>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</si>
  <si>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</si>
  <si>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</si>
  <si>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</si>
  <si>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</si>
  <si>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</si>
  <si>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</si>
  <si>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</si>
  <si>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</si>
  <si>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</si>
  <si>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</si>
  <si>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</si>
  <si>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</si>
  <si>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</si>
  <si>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</si>
  <si>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</si>
  <si>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</si>
  <si>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</si>
  <si>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</si>
  <si>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</si>
  <si>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</si>
  <si>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</si>
  <si>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</si>
  <si>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</si>
  <si>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</si>
  <si>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</si>
  <si>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</si>
  <si>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</si>
  <si>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</si>
  <si>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</si>
  <si>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</si>
  <si>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</si>
  <si>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</si>
  <si>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</si>
  <si>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</si>
  <si>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</si>
  <si>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</si>
  <si>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</si>
  <si>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</si>
  <si>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</si>
  <si>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</si>
  <si>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</si>
  <si>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</si>
  <si>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</si>
  <si>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</si>
  <si>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</si>
  <si>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</si>
  <si>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</si>
  <si>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</si>
  <si>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</si>
  <si>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</si>
  <si>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</si>
  <si>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</si>
  <si>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</si>
  <si>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</si>
  <si>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</si>
  <si>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</si>
  <si>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</si>
  <si>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</si>
  <si>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</si>
  <si>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</si>
  <si>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</si>
  <si>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</si>
  <si>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</si>
  <si>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</si>
  <si>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</si>
  <si>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</si>
  <si>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</si>
  <si>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</si>
  <si>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</si>
  <si>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</si>
  <si>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</si>
  <si>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</si>
  <si>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</si>
  <si>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</si>
  <si>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</si>
  <si>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</si>
  <si>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</si>
  <si>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</si>
  <si>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</si>
  <si>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</si>
  <si>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</si>
  <si>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</si>
  <si>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</si>
  <si>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</si>
  <si>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</si>
  <si>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</si>
  <si>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</si>
  <si>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</si>
  <si>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</si>
  <si>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</si>
  <si>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</si>
  <si>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</si>
  <si>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</si>
  <si>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</si>
  <si>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</si>
  <si>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</si>
  <si>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</si>
  <si>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</si>
  <si>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</si>
  <si>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</si>
  <si>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</si>
  <si>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</si>
  <si>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</si>
  <si>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</si>
  <si>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</si>
  <si>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</si>
  <si>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</si>
  <si>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</si>
  <si>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</si>
  <si>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</si>
  <si>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</si>
  <si>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</si>
  <si>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</si>
  <si>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</si>
  <si>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</si>
  <si>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</si>
  <si>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</si>
  <si>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</si>
  <si>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</si>
  <si>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</si>
  <si>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</si>
  <si>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</si>
  <si>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</si>
  <si>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</si>
  <si>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</si>
  <si>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</si>
  <si>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</si>
  <si>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</si>
  <si>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</si>
  <si>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</si>
  <si>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</si>
  <si>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</si>
  <si>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</si>
  <si>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</si>
  <si>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</si>
  <si>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</si>
  <si>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</si>
  <si>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</si>
  <si>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</si>
  <si>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</si>
  <si>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</si>
  <si>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</si>
  <si>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</si>
  <si>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</si>
  <si>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</si>
  <si>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</si>
  <si>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</si>
  <si>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</si>
  <si>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</si>
  <si>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</si>
  <si>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</si>
  <si>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</si>
  <si>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</si>
  <si>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</si>
  <si>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</si>
  <si>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</si>
  <si>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</si>
  <si>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</si>
  <si>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</si>
  <si>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</si>
  <si>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</si>
  <si>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</si>
  <si>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</si>
  <si>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</si>
  <si>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</si>
  <si>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</si>
  <si>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</si>
  <si>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</si>
  <si>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</si>
  <si>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</si>
  <si>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</si>
  <si>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</si>
  <si>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</si>
  <si>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</si>
  <si>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</si>
  <si>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</si>
  <si>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</si>
  <si>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</si>
  <si>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</si>
  <si>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</si>
  <si>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</si>
  <si>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</si>
  <si>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</si>
  <si>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</si>
  <si>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</si>
  <si>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</si>
  <si>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</si>
  <si>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</si>
  <si>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</si>
  <si>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</si>
  <si>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</si>
  <si>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</si>
  <si>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</si>
  <si>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</si>
  <si>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</si>
  <si>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</si>
  <si>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</si>
  <si>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</si>
  <si>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</si>
  <si>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</si>
  <si>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</si>
  <si>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</si>
  <si>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</si>
  <si>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</si>
  <si>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</si>
  <si>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</si>
  <si>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</si>
  <si>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</si>
  <si>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</si>
  <si>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</si>
  <si>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</si>
  <si>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</si>
  <si>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</si>
  <si>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</si>
  <si>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</si>
  <si>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</si>
  <si>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</si>
  <si>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</si>
  <si>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</si>
  <si>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</si>
  <si>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</si>
  <si>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</si>
  <si>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</si>
  <si>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</si>
  <si>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</si>
  <si>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</si>
  <si>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</si>
  <si>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</si>
  <si>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</si>
  <si>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</si>
  <si>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</si>
  <si>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</si>
  <si>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</si>
  <si>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</si>
  <si>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</si>
  <si>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</si>
  <si>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</si>
  <si>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</si>
  <si>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</si>
  <si>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</si>
  <si>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</si>
  <si>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</si>
  <si>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</si>
  <si>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</si>
  <si>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</si>
  <si>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</si>
  <si>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</si>
  <si>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</si>
  <si>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</si>
  <si>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</si>
  <si>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</si>
  <si>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</si>
  <si>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</si>
  <si>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</si>
  <si>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</si>
  <si>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</si>
  <si>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</si>
  <si>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</si>
  <si>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</si>
  <si>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</si>
  <si>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</si>
  <si>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</si>
  <si>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</si>
  <si>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</si>
  <si>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</si>
  <si>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</si>
  <si>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</si>
  <si>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</si>
  <si>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</si>
  <si>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</si>
  <si>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</si>
  <si>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</si>
  <si>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</si>
  <si>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</si>
  <si>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</si>
  <si>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</si>
  <si>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</si>
  <si>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</si>
  <si>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</si>
  <si>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</si>
  <si>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</si>
  <si>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</si>
  <si>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</si>
  <si>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</si>
  <si>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</si>
  <si>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</si>
  <si>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</si>
  <si>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</si>
  <si>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</si>
  <si>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</si>
  <si>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</si>
  <si>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</si>
  <si>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</si>
  <si>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</si>
  <si>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</si>
  <si>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</si>
  <si>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</si>
  <si>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</si>
  <si>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</si>
  <si>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</si>
  <si>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</si>
  <si>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</si>
  <si>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</si>
  <si>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</si>
  <si>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</si>
  <si>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</si>
  <si>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</si>
  <si>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</si>
  <si>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</si>
  <si>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</si>
  <si>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</si>
  <si>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</si>
  <si>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</si>
  <si>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</si>
  <si>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</si>
  <si>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</si>
  <si>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</si>
  <si>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</si>
  <si>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</si>
  <si>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</si>
  <si>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</si>
  <si>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</si>
  <si>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</si>
  <si>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</si>
  <si>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</si>
  <si>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</si>
  <si>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</si>
  <si>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</si>
  <si>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</si>
  <si>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</si>
  <si>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</si>
  <si>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</si>
  <si>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</si>
  <si>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</si>
  <si>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</si>
  <si>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</si>
  <si>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</si>
  <si>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</si>
  <si>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</si>
  <si>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</si>
  <si>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</si>
  <si>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</si>
  <si>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</si>
  <si>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</si>
  <si>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</si>
  <si>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</si>
  <si>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</si>
  <si>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</si>
  <si>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</si>
  <si>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</si>
  <si>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</si>
  <si>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</si>
  <si>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</si>
  <si>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</si>
  <si>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</si>
  <si>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</si>
  <si>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</si>
  <si>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</si>
  <si>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</si>
  <si>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</si>
  <si>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</si>
  <si>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</si>
  <si>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</si>
  <si>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</si>
  <si>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</si>
  <si>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</si>
  <si>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</si>
  <si>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</si>
  <si>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</si>
  <si>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</si>
  <si>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</si>
  <si>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</si>
  <si>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</si>
  <si>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</si>
  <si>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</si>
  <si>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</si>
  <si>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</si>
  <si>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</si>
  <si>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</si>
  <si>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</si>
  <si>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</si>
  <si>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</si>
  <si>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</si>
  <si>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</si>
  <si>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</si>
  <si>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</si>
  <si>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</si>
  <si>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</si>
  <si>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</si>
  <si>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</si>
  <si>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</si>
  <si>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</si>
  <si>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</si>
  <si>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</si>
  <si>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</si>
  <si>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</si>
  <si>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</si>
  <si>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</si>
  <si>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</si>
  <si>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</si>
  <si>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</si>
  <si>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</si>
  <si>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</si>
  <si>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</si>
  <si>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</si>
  <si>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</si>
  <si>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</si>
  <si>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</si>
  <si>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</si>
  <si>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</si>
  <si>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</si>
  <si>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</si>
  <si>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</si>
  <si>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</si>
  <si>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</si>
  <si>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</si>
  <si>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</si>
  <si>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</si>
  <si>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</si>
  <si>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</si>
  <si>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</si>
  <si>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</si>
  <si>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</si>
  <si>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</si>
  <si>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</si>
  <si>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</si>
  <si>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</si>
  <si>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</si>
  <si>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</si>
  <si>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</si>
  <si>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</si>
  <si>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</si>
  <si>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</si>
  <si>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</si>
  <si>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</si>
  <si>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</si>
  <si>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</si>
  <si>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</si>
  <si>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</si>
  <si>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</si>
  <si>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</si>
  <si>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</si>
  <si>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</si>
  <si>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</si>
  <si>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</si>
  <si>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</si>
  <si>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</si>
  <si>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</si>
  <si>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</si>
  <si>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</si>
  <si>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</si>
  <si>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</si>
  <si>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</si>
  <si>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</si>
  <si>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</si>
  <si>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</si>
  <si>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</si>
  <si>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</si>
  <si>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</si>
  <si>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</si>
  <si>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</si>
  <si>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</si>
  <si>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</si>
  <si>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</si>
  <si>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</si>
  <si>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</si>
  <si>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</si>
  <si>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</si>
  <si>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</si>
  <si>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</si>
  <si>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</si>
  <si>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</si>
  <si>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</si>
  <si>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</si>
  <si>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</si>
  <si>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</si>
  <si>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</si>
  <si>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</si>
  <si>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</si>
  <si>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</si>
  <si>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</si>
  <si>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</si>
  <si>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</si>
  <si>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</si>
  <si>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</si>
  <si>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</si>
  <si>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</si>
  <si>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</si>
  <si>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</si>
  <si>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</si>
  <si>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</si>
  <si>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</si>
  <si>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</si>
  <si>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</si>
  <si>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</si>
  <si>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</si>
  <si>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</si>
  <si>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</si>
  <si>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</si>
  <si>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</si>
  <si>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</si>
  <si>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</si>
  <si>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</si>
  <si>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</si>
  <si>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</si>
  <si>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</si>
  <si>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</si>
  <si>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</si>
  <si>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</si>
  <si>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</si>
  <si>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</si>
  <si>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</si>
  <si>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</si>
  <si>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</si>
  <si>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</si>
  <si>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</si>
  <si>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</si>
  <si>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</si>
  <si>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</si>
  <si>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</si>
  <si>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</si>
  <si>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</si>
  <si>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</si>
  <si>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</si>
  <si>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</si>
  <si>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</si>
  <si>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</si>
  <si>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</si>
  <si>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</si>
  <si>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</si>
  <si>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</si>
  <si>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</si>
  <si>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</si>
  <si>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</si>
  <si>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</si>
  <si>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</si>
  <si>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</si>
  <si>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</si>
  <si>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</si>
  <si>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</si>
  <si>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</si>
  <si>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</si>
  <si>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</si>
  <si>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</si>
  <si>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</si>
  <si>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</si>
  <si>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</si>
  <si>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</si>
  <si>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</si>
  <si>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</si>
  <si>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</si>
  <si>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</si>
  <si>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</si>
  <si>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</si>
  <si>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</si>
  <si>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</si>
  <si>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</si>
  <si>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</si>
  <si>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</si>
  <si>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</si>
  <si>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</si>
  <si>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</si>
  <si>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</si>
  <si>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</si>
  <si>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</si>
  <si>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</si>
  <si>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</si>
  <si>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</si>
  <si>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</si>
  <si>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</si>
  <si>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</si>
  <si>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</si>
  <si>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</si>
  <si>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</si>
  <si>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</si>
  <si>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</si>
  <si>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</si>
  <si>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</si>
  <si>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</si>
  <si>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</si>
  <si>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</si>
  <si>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</si>
  <si>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</si>
  <si>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</si>
  <si>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</si>
  <si>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</si>
  <si>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</si>
  <si>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</si>
  <si>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</si>
  <si>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</si>
  <si>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</si>
  <si>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</si>
  <si>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</si>
  <si>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</si>
  <si>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</si>
  <si>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</si>
  <si>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</si>
  <si>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</si>
  <si>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</si>
  <si>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</si>
  <si>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</si>
  <si>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</si>
  <si>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</si>
  <si>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</si>
  <si>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</si>
  <si>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</si>
  <si>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</si>
  <si>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</si>
  <si>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</si>
  <si>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</si>
  <si>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</si>
  <si>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</si>
  <si>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</si>
  <si>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</si>
  <si>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</si>
  <si>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</si>
  <si>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</si>
  <si>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</si>
  <si>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</si>
  <si>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</si>
  <si>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</si>
  <si>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</si>
  <si>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</si>
  <si>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</si>
  <si>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</si>
  <si>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</si>
  <si>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</si>
  <si>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</si>
  <si>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</si>
  <si>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</si>
  <si>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</si>
  <si>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</si>
  <si>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</si>
  <si>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</si>
  <si>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</si>
  <si>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</si>
  <si>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</si>
  <si>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</si>
  <si>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</si>
  <si>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</si>
  <si>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</si>
  <si>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</si>
  <si>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</si>
  <si>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</si>
  <si>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</si>
  <si>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</si>
  <si>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</si>
  <si>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</si>
  <si>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</si>
  <si>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</si>
  <si>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</si>
  <si>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</si>
  <si>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</si>
  <si>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</si>
  <si>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</si>
  <si>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</si>
  <si>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</si>
  <si>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</si>
  <si>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</si>
  <si>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</si>
  <si>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</si>
  <si>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</si>
  <si>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</si>
  <si>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</si>
  <si>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</si>
  <si>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</si>
  <si>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</si>
  <si>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</si>
  <si>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</si>
  <si>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</si>
  <si>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</si>
  <si>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</si>
  <si>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</si>
  <si>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</si>
  <si>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</si>
  <si>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</si>
  <si>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</si>
  <si>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</si>
  <si>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</si>
  <si>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</si>
  <si>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</si>
  <si>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</si>
  <si>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</si>
  <si>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</si>
  <si>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</si>
  <si>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</si>
  <si>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</si>
  <si>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</si>
  <si>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</si>
  <si>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</si>
  <si>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</si>
  <si>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</si>
  <si>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</si>
  <si>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</si>
  <si>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</si>
  <si>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</si>
  <si>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</si>
  <si>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</si>
  <si>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</si>
  <si>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</si>
  <si>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</si>
  <si>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</si>
  <si>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</si>
  <si>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</si>
  <si>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</si>
  <si>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</si>
  <si>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</si>
  <si>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</si>
  <si>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</si>
  <si>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</si>
  <si>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</si>
  <si>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</si>
  <si>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</si>
  <si>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</si>
  <si>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</si>
  <si>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</si>
  <si>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</si>
  <si>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</si>
  <si>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</si>
  <si>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</si>
  <si>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</si>
  <si>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</si>
  <si>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</si>
  <si>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</si>
  <si>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</si>
  <si>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</si>
  <si>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</si>
  <si>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</si>
  <si>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</si>
  <si>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</si>
  <si>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</si>
  <si>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</si>
  <si>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</si>
  <si>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</si>
  <si>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</si>
  <si>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</si>
  <si>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</si>
  <si>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</si>
  <si>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</si>
  <si>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</si>
  <si>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</si>
  <si>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</si>
  <si>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</si>
  <si>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</si>
  <si>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</si>
  <si>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</si>
  <si>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</si>
  <si>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</si>
  <si>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</si>
  <si>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</si>
  <si>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</si>
  <si>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</si>
  <si>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</si>
  <si>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</si>
  <si>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</si>
  <si>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</si>
  <si>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</si>
  <si>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</si>
  <si>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</si>
  <si>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</si>
  <si>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</si>
  <si>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</si>
  <si>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</si>
  <si>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</si>
  <si>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</si>
  <si>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</si>
  <si>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</si>
  <si>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</si>
  <si>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</si>
  <si>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</si>
  <si>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</si>
  <si>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</si>
  <si>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</si>
  <si>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</si>
  <si>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</si>
  <si>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</si>
  <si>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</si>
  <si>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</si>
  <si>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</si>
  <si>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</si>
  <si>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</si>
  <si>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</si>
  <si>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</si>
  <si>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</si>
  <si>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</si>
  <si>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</si>
  <si>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</si>
  <si>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</si>
  <si>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</si>
  <si>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</si>
  <si>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</si>
  <si>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</si>
  <si>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</si>
  <si>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</si>
  <si>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</si>
  <si>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</si>
  <si>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</si>
  <si>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</si>
  <si>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</si>
  <si>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</si>
  <si>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</si>
  <si>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</si>
  <si>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</si>
  <si>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</si>
  <si>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</si>
  <si>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</si>
  <si>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</si>
  <si>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</si>
  <si>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</si>
  <si>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</si>
  <si>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</si>
  <si>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</si>
  <si>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</si>
  <si>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</si>
  <si>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</si>
  <si>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</si>
  <si>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</si>
  <si>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</si>
  <si>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</si>
  <si>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</si>
  <si>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</si>
  <si>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</si>
  <si>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</si>
  <si>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</si>
  <si>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</si>
  <si>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</si>
  <si>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</si>
  <si>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</si>
  <si>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</si>
  <si>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</si>
  <si>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</si>
  <si>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</si>
  <si>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</si>
  <si>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</si>
  <si>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</si>
  <si>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</si>
  <si>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</si>
  <si>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</si>
  <si>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</si>
  <si>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</si>
  <si>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</si>
  <si>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</si>
  <si>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</si>
  <si>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</si>
  <si>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</si>
  <si>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</si>
  <si>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</si>
  <si>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</si>
  <si>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</si>
  <si>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</si>
  <si>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</si>
  <si>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</si>
  <si>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</si>
  <si>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</si>
  <si>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</si>
  <si>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</si>
  <si>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</si>
  <si>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</si>
  <si>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</si>
  <si>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</si>
  <si>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</si>
  <si>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</si>
  <si>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</si>
  <si>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</si>
  <si>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</si>
  <si>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</si>
  <si>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</si>
  <si>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</si>
  <si>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</si>
  <si>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</si>
  <si>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</si>
  <si>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</si>
  <si>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</si>
  <si>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</si>
  <si>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</si>
  <si>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</si>
  <si>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</si>
  <si>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</si>
  <si>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</si>
  <si>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</si>
  <si>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</si>
  <si>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</si>
  <si>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</si>
  <si>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</si>
  <si>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</si>
  <si>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</si>
  <si>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</si>
  <si>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</si>
  <si>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</si>
  <si>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</si>
  <si>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</si>
  <si>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</si>
  <si>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</si>
  <si>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</si>
  <si>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</si>
  <si>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</si>
  <si>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</si>
  <si>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</si>
  <si>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</si>
  <si>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</si>
  <si>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</si>
  <si>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</si>
  <si>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</si>
  <si>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</si>
  <si>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</si>
  <si>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</si>
  <si>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</si>
  <si>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</si>
  <si>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</si>
  <si>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</si>
  <si>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</si>
  <si>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</si>
  <si>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</si>
  <si>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</si>
  <si>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</si>
  <si>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</si>
  <si>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</si>
  <si>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</si>
  <si>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</si>
  <si>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</si>
  <si>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</si>
  <si>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</si>
  <si>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</si>
  <si>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</si>
  <si>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</si>
  <si>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</si>
  <si>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</si>
  <si>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</si>
  <si>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</si>
  <si>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</si>
  <si>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</si>
  <si>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</si>
  <si>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</si>
  <si>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</si>
  <si>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</si>
  <si>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</si>
  <si>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</si>
  <si>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</si>
  <si>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</si>
  <si>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</si>
  <si>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</si>
  <si>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</si>
  <si>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</si>
  <si>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</si>
  <si>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</si>
  <si>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</si>
  <si>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</si>
  <si>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</si>
  <si>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</si>
  <si>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</si>
  <si>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</si>
  <si>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</si>
  <si>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</si>
  <si>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</si>
  <si>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</si>
  <si>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</si>
  <si>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</si>
  <si>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</si>
  <si>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</si>
  <si>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</si>
  <si>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</si>
  <si>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</si>
  <si>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</si>
  <si>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</si>
  <si>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</si>
  <si>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</si>
  <si>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</si>
  <si>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</si>
  <si>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</si>
  <si>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</si>
  <si>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</si>
  <si>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</si>
  <si>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</si>
  <si>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</si>
  <si>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</si>
  <si>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</si>
  <si>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</si>
  <si>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</si>
  <si>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</si>
  <si>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</si>
  <si>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</si>
  <si>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</si>
  <si>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</si>
  <si>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</si>
  <si>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</si>
  <si>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</si>
  <si>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</si>
  <si>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</si>
  <si>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</si>
  <si>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</si>
  <si>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</si>
  <si>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</si>
  <si>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</si>
  <si>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</si>
  <si>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</si>
  <si>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</si>
  <si>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</si>
  <si>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</si>
  <si>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</si>
  <si>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</si>
  <si>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</si>
  <si>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</si>
  <si>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</si>
  <si>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</si>
  <si>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</si>
  <si>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</si>
  <si>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</si>
  <si>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</si>
  <si>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</si>
  <si>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</si>
  <si>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</si>
  <si>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</si>
  <si>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</si>
  <si>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</si>
  <si>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</si>
  <si>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</si>
  <si>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</si>
  <si>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</si>
  <si>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</si>
  <si>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</si>
  <si>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</si>
  <si>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</si>
  <si>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</si>
  <si>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</si>
  <si>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</si>
  <si>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</si>
  <si>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</si>
  <si>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</si>
  <si>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</si>
  <si>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</si>
  <si>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</si>
  <si>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</si>
  <si>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</si>
  <si>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</si>
  <si>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</si>
  <si>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</si>
  <si>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</si>
  <si>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</si>
  <si>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</si>
  <si>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</si>
  <si>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</si>
  <si>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</si>
  <si>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</si>
  <si>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</si>
  <si>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</si>
  <si>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</si>
  <si>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</si>
  <si>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</si>
  <si>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</si>
  <si>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</si>
  <si>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</si>
  <si>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</si>
  <si>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</si>
  <si>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</si>
  <si>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</si>
  <si>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</si>
  <si>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</si>
  <si>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</si>
  <si>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</si>
  <si>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</si>
  <si>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</si>
  <si>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</si>
  <si>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</si>
  <si>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</si>
  <si>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</si>
  <si>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</si>
  <si>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</si>
  <si>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</si>
  <si>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</si>
  <si>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</si>
  <si>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</si>
  <si>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</si>
  <si>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</si>
  <si>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</si>
  <si>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</si>
  <si>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</si>
  <si>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</si>
  <si>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</si>
  <si>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</si>
  <si>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</si>
  <si>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</si>
  <si>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</si>
  <si>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</si>
  <si>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</si>
  <si>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</si>
  <si>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</si>
  <si>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</si>
  <si>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</si>
  <si>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</si>
  <si>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</si>
  <si>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</si>
  <si>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</si>
  <si>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</si>
  <si>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</si>
  <si>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</si>
  <si>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</si>
  <si>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</si>
  <si>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</si>
  <si>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</si>
  <si>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</si>
  <si>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</si>
  <si>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</si>
  <si>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</si>
  <si>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</si>
  <si>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</si>
  <si>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</si>
  <si>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</si>
  <si>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</si>
  <si>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</si>
  <si>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</si>
  <si>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</si>
  <si>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</si>
  <si>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</si>
  <si>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</si>
  <si>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</si>
  <si>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</si>
  <si>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</si>
  <si>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</si>
  <si>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</si>
  <si>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</si>
  <si>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</si>
  <si>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</si>
  <si>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</si>
  <si>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</si>
  <si>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</si>
  <si>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</si>
  <si>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</si>
  <si>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</si>
  <si>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</si>
  <si>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</si>
  <si>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</si>
  <si>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</si>
  <si>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</si>
  <si>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</si>
  <si>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</si>
  <si>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</si>
  <si>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</si>
  <si>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</si>
  <si>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</si>
  <si>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</si>
  <si>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</si>
  <si>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</si>
  <si>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</si>
  <si>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</si>
  <si>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</si>
  <si>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</si>
  <si>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</si>
  <si>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</si>
  <si>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</si>
  <si>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</si>
  <si>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</si>
  <si>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</si>
  <si>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</si>
  <si>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</si>
  <si>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</si>
  <si>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</si>
  <si>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</si>
  <si>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</si>
  <si>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</si>
  <si>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</si>
  <si>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</si>
  <si>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</si>
  <si>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</si>
  <si>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</si>
  <si>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</si>
  <si>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</si>
  <si>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</si>
  <si>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</si>
  <si>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</si>
  <si>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</si>
  <si>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</si>
  <si>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</si>
  <si>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</si>
  <si>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</si>
  <si>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</si>
  <si>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</si>
  <si>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</si>
  <si>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</si>
  <si>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</si>
  <si>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</si>
  <si>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</si>
  <si>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</si>
  <si>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</si>
  <si>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</si>
  <si>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</si>
  <si>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</si>
  <si>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</si>
  <si>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</si>
  <si>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</si>
  <si>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</si>
  <si>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</si>
  <si>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</si>
  <si>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</si>
  <si>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</si>
  <si>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</si>
  <si>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</si>
  <si>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</si>
  <si>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</si>
  <si>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</si>
  <si>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</si>
  <si>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</si>
  <si>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</si>
  <si>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</si>
  <si>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</si>
  <si>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</si>
  <si>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</si>
  <si>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</si>
  <si>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</si>
  <si>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</si>
  <si>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</si>
  <si>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</si>
  <si>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</si>
  <si>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</si>
  <si>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</si>
  <si>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</si>
  <si>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</si>
  <si>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</si>
  <si>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</si>
  <si>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</si>
  <si>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</si>
  <si>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</si>
  <si>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</si>
  <si>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</si>
  <si>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</si>
  <si>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</si>
  <si>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</si>
  <si>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</si>
  <si>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</si>
  <si>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</si>
  <si>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</si>
  <si>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</si>
  <si>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</si>
  <si>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</si>
  <si>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</si>
  <si>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</si>
  <si>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</si>
  <si>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</si>
  <si>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</si>
  <si>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</si>
  <si>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</si>
  <si>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</si>
  <si>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</si>
  <si>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</si>
  <si>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</si>
  <si>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</si>
  <si>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</si>
  <si>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</si>
  <si>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</si>
  <si>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</si>
  <si>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</si>
  <si>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</si>
  <si>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</si>
  <si>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</si>
  <si>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</si>
  <si>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</si>
  <si>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</si>
  <si>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</si>
  <si>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</si>
  <si>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</si>
  <si>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</si>
  <si>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</si>
  <si>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</si>
  <si>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</si>
  <si>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</si>
  <si>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</si>
  <si>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</si>
  <si>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</si>
  <si>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</si>
  <si>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</si>
  <si>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</si>
  <si>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</si>
  <si>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</si>
  <si>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</si>
  <si>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</si>
  <si>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</si>
  <si>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</si>
  <si>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</si>
  <si>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</si>
  <si>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</si>
  <si>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</si>
  <si>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</si>
  <si>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</si>
  <si>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</si>
  <si>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</si>
  <si>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</si>
  <si>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</si>
  <si>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</si>
  <si>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</si>
  <si>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</si>
  <si>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</si>
  <si>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</si>
  <si>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</si>
  <si>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</si>
  <si>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</si>
  <si>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</si>
  <si>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</si>
  <si>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</si>
  <si>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</si>
  <si>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</si>
  <si>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</si>
  <si>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</si>
  <si>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</si>
  <si>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</si>
  <si>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</si>
  <si>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</si>
  <si>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</si>
  <si>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</si>
  <si>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</si>
  <si>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</si>
  <si>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</si>
  <si>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</si>
  <si>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</si>
  <si>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</si>
  <si>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</si>
  <si>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</si>
  <si>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</si>
  <si>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</si>
  <si>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</si>
  <si>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</si>
  <si>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</si>
  <si>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</si>
  <si>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</si>
  <si>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</si>
  <si>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</si>
  <si>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</si>
  <si>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</si>
  <si>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</si>
  <si>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</si>
  <si>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</si>
  <si>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</si>
  <si>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</si>
  <si>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</si>
  <si>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</si>
  <si>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</si>
  <si>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</si>
  <si>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</si>
  <si>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</si>
  <si>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</si>
  <si>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</si>
  <si>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</si>
  <si>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</si>
  <si>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</si>
  <si>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</si>
  <si>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</si>
  <si>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</si>
  <si>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</si>
  <si>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</si>
  <si>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</si>
  <si>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</si>
  <si>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</si>
  <si>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</si>
  <si>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</si>
  <si>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</si>
  <si>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</si>
  <si>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</si>
  <si>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</si>
  <si>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</si>
  <si>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</si>
  <si>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</si>
  <si>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</si>
  <si>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</si>
  <si>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</si>
  <si>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</si>
  <si>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</si>
  <si>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</si>
  <si>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</si>
  <si>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</si>
  <si>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</si>
  <si>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</si>
  <si>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</si>
  <si>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</si>
  <si>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</si>
  <si>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</si>
  <si>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</si>
  <si>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</si>
  <si>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</si>
  <si>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</si>
  <si>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</si>
  <si>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</si>
  <si>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</si>
  <si>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</si>
  <si>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</si>
  <si>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</si>
  <si>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</si>
  <si>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</si>
  <si>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</si>
  <si>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</si>
  <si>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</si>
  <si>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</si>
  <si>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</si>
  <si>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</si>
  <si>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</si>
  <si>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</si>
  <si>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</si>
  <si>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</si>
  <si>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</si>
  <si>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</si>
  <si>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</si>
  <si>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</si>
  <si>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</si>
  <si>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</si>
  <si>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</si>
  <si>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</si>
  <si>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</si>
  <si>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</si>
  <si>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</si>
  <si>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</si>
  <si>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</si>
  <si>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</si>
  <si>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</si>
  <si>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</si>
  <si>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</si>
  <si>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</si>
  <si>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</si>
  <si>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</si>
  <si>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</si>
  <si>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</si>
  <si>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</si>
  <si>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</si>
  <si>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</si>
  <si>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</si>
  <si>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</si>
  <si>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</si>
  <si>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</si>
  <si>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</si>
  <si>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</si>
  <si>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</si>
  <si>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</si>
  <si>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</si>
  <si>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</si>
  <si>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</si>
  <si>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</si>
  <si>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</si>
  <si>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</si>
  <si>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</si>
  <si>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</si>
  <si>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</si>
  <si>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</si>
  <si>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</si>
  <si>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</si>
  <si>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</si>
  <si>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</si>
  <si>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</si>
  <si>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</si>
  <si>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</si>
  <si>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</si>
  <si>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</si>
  <si>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</si>
  <si>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</si>
  <si>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</si>
  <si>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</si>
  <si>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</si>
  <si>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</si>
  <si>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</si>
  <si>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</si>
  <si>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</si>
  <si>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</si>
  <si>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</si>
  <si>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</si>
  <si>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</si>
  <si>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</si>
  <si>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</si>
  <si>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</si>
  <si>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</si>
  <si>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</si>
  <si>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</si>
  <si>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</si>
  <si>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</si>
  <si>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</si>
  <si>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</si>
  <si>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</si>
  <si>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</si>
  <si>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</si>
  <si>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</si>
  <si>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</si>
  <si>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</si>
  <si>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</si>
  <si>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</si>
  <si>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</si>
  <si>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</si>
  <si>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</si>
  <si>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</si>
  <si>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</si>
  <si>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</si>
  <si>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</si>
  <si>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</si>
  <si>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</si>
  <si>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</si>
  <si>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</si>
  <si>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</si>
  <si>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</si>
  <si>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</si>
  <si>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</si>
  <si>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</si>
  <si>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</si>
  <si>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</si>
  <si>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</si>
  <si>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</si>
  <si>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</si>
  <si>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</si>
  <si>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</si>
  <si>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</si>
  <si>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</si>
  <si>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</si>
  <si>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</si>
  <si>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</si>
  <si>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</si>
  <si>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</si>
  <si>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</si>
  <si>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</si>
  <si>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</si>
  <si>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</si>
  <si>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</si>
  <si>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</si>
  <si>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</si>
  <si>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</si>
  <si>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</si>
  <si>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</si>
  <si>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</si>
  <si>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</si>
  <si>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</si>
  <si>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</si>
  <si>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</si>
  <si>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</si>
  <si>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</si>
  <si>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</si>
  <si>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</si>
  <si>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</si>
  <si>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</si>
  <si>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</si>
  <si>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</si>
  <si>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</si>
  <si>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</si>
  <si>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</si>
  <si>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</si>
  <si>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</si>
  <si>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</si>
  <si>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</si>
  <si>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</si>
  <si>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</si>
  <si>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</si>
  <si>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</si>
  <si>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</si>
  <si>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</si>
  <si>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</si>
  <si>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</si>
  <si>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</si>
  <si>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</si>
  <si>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</si>
  <si>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</si>
  <si>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</si>
  <si>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</si>
  <si>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</si>
  <si>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</si>
  <si>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</si>
  <si>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</si>
  <si>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</si>
  <si>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</si>
  <si>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</si>
  <si>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</si>
  <si>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</si>
  <si>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</si>
  <si>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</si>
  <si>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</si>
  <si>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</si>
  <si>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</si>
  <si>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</si>
  <si>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</si>
  <si>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</si>
  <si>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</si>
  <si>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</si>
  <si>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</si>
  <si>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</si>
  <si>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</si>
  <si>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</si>
  <si>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</si>
  <si>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</si>
  <si>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</si>
  <si>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</si>
  <si>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</si>
  <si>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</si>
  <si>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</si>
  <si>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</si>
  <si>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</si>
  <si>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</si>
  <si>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</si>
  <si>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</si>
  <si>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</si>
  <si>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</si>
  <si>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</si>
  <si>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</si>
  <si>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</si>
  <si>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</si>
  <si>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</si>
  <si>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</si>
  <si>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</si>
  <si>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</si>
  <si>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</si>
  <si>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</si>
  <si>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</si>
  <si>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</si>
  <si>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</si>
  <si>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</si>
  <si>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</si>
  <si>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</si>
  <si>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</si>
  <si>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</si>
  <si>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</si>
  <si>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</si>
  <si>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</si>
  <si>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</si>
  <si>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</si>
  <si>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</si>
  <si>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</si>
  <si>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</si>
  <si>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</si>
  <si>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</si>
  <si>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</si>
  <si>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</si>
  <si>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</si>
  <si>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</si>
  <si>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</si>
  <si>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</si>
  <si>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</si>
  <si>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</si>
  <si>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</si>
  <si>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</si>
  <si>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</si>
  <si>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</si>
  <si>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</si>
  <si>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</si>
  <si>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</si>
  <si>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</si>
  <si>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</si>
  <si>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</si>
  <si>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</si>
  <si>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</si>
  <si>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</si>
  <si>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</si>
  <si>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</si>
  <si>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</si>
  <si>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</si>
  <si>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</si>
  <si>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</si>
  <si>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</si>
  <si>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</si>
  <si>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</si>
  <si>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</si>
  <si>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</si>
  <si>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</si>
  <si>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</si>
  <si>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</si>
  <si>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</si>
  <si>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</si>
  <si>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</si>
  <si>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</si>
  <si>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</si>
  <si>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</si>
  <si>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</si>
  <si>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</si>
  <si>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</si>
  <si>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</si>
  <si>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</si>
  <si>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</si>
  <si>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</si>
  <si>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</si>
  <si>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</si>
  <si>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</si>
  <si>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</si>
  <si>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</si>
  <si>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</si>
  <si>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</si>
  <si>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</si>
  <si>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</si>
  <si>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</si>
  <si>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</si>
  <si>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</si>
  <si>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</si>
  <si>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</si>
  <si>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</si>
  <si>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</si>
  <si>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</si>
  <si>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</si>
  <si>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</si>
  <si>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</si>
  <si>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</si>
  <si>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</si>
  <si>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</si>
  <si>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</si>
  <si>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</si>
  <si>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</si>
  <si>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</si>
  <si>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</si>
  <si>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</si>
  <si>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</si>
  <si>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</si>
  <si>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</si>
  <si>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</si>
  <si>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</si>
  <si>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</si>
  <si>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</si>
  <si>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</si>
  <si>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</si>
  <si>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</si>
  <si>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</si>
  <si>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</si>
  <si>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</si>
  <si>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</si>
  <si>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</si>
  <si>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</si>
  <si>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</si>
  <si>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</si>
  <si>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</si>
  <si>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</si>
  <si>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</si>
  <si>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</si>
  <si>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</si>
  <si>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</si>
  <si>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</si>
  <si>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</si>
  <si>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</si>
  <si>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</si>
  <si>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</si>
  <si>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</si>
  <si>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</si>
  <si>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</si>
  <si>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</si>
  <si>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</si>
  <si>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</si>
  <si>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</si>
  <si>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</si>
  <si>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</si>
  <si>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</si>
  <si>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</si>
  <si>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</si>
  <si>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</si>
  <si>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</si>
  <si>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</si>
  <si>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</si>
  <si>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</si>
  <si>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</si>
  <si>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</si>
  <si>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</si>
  <si>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</si>
  <si>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</si>
  <si>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</si>
  <si>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</si>
  <si>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</si>
  <si>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</si>
  <si>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</si>
  <si>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</si>
  <si>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</si>
  <si>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</si>
  <si>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</si>
  <si>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</si>
  <si>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</si>
  <si>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</si>
  <si>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</si>
  <si>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</si>
  <si>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</si>
  <si>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</si>
  <si>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</si>
  <si>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</si>
  <si>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</si>
  <si>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</si>
  <si>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</si>
  <si>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</si>
  <si>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</si>
  <si>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</si>
  <si>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</si>
  <si>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</si>
  <si>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</si>
  <si>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</si>
  <si>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</si>
  <si>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</si>
  <si>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</si>
  <si>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</si>
  <si>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</si>
  <si>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</si>
  <si>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</si>
  <si>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</si>
  <si>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</si>
  <si>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</si>
  <si>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</si>
  <si>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</si>
  <si>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</si>
  <si>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</si>
  <si>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</si>
  <si>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</si>
  <si>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</si>
  <si>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</si>
  <si>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</si>
  <si>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</si>
  <si>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</si>
  <si>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</si>
  <si>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</si>
  <si>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</si>
  <si>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</si>
  <si>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</si>
  <si>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</si>
  <si>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</si>
  <si>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</si>
  <si>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</si>
  <si>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</si>
  <si>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</si>
  <si>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</si>
  <si>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</si>
  <si>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</si>
  <si>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</si>
  <si>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</si>
  <si>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</si>
  <si>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</si>
  <si>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</si>
  <si>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</si>
  <si>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</si>
  <si>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</si>
  <si>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</si>
  <si>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</si>
  <si>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</si>
  <si>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</si>
  <si>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</si>
  <si>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</si>
  <si>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</si>
  <si>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</si>
  <si>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</si>
  <si>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</si>
  <si>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</si>
  <si>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</si>
  <si>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</si>
  <si>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</si>
  <si>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</si>
  <si>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</si>
  <si>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</si>
  <si>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</si>
  <si>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</si>
  <si>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</si>
  <si>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</si>
  <si>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</si>
  <si>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</si>
  <si>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</si>
  <si>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</si>
  <si>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</si>
  <si>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</si>
  <si>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</si>
  <si>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</si>
  <si>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</si>
  <si>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</si>
  <si>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</si>
  <si>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</si>
  <si>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</si>
  <si>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</si>
  <si>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</si>
  <si>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</si>
  <si>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</si>
  <si>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</si>
  <si>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</si>
  <si>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</si>
  <si>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</si>
  <si>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</si>
  <si>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</si>
  <si>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</si>
  <si>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</si>
  <si>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</si>
  <si>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</si>
  <si>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</si>
  <si>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</si>
  <si>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</si>
  <si>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</si>
  <si>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</si>
  <si>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</si>
  <si>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</si>
  <si>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</si>
  <si>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</si>
  <si>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</si>
  <si>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</si>
  <si>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</si>
  <si>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</si>
  <si>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</si>
  <si>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</si>
  <si>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</si>
  <si>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</si>
  <si>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</si>
  <si>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</si>
  <si>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</si>
  <si>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</si>
  <si>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</si>
  <si>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</si>
  <si>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</si>
  <si>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</si>
  <si>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</si>
  <si>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</si>
  <si>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</si>
  <si>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</si>
  <si>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</si>
  <si>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</si>
  <si>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</si>
  <si>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</si>
  <si>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</si>
  <si>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</si>
  <si>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</si>
  <si>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</si>
  <si>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</si>
  <si>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</si>
  <si>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</si>
  <si>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</si>
  <si>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</si>
  <si>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</si>
  <si>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</si>
  <si>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</si>
  <si>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</si>
  <si>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</si>
  <si>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</si>
  <si>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</si>
  <si>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</si>
  <si>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</si>
  <si>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</si>
  <si>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</si>
  <si>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</si>
  <si>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</si>
  <si>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</si>
  <si>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</si>
  <si>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</si>
  <si>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</si>
  <si>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</si>
  <si>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</si>
  <si>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</si>
  <si>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</si>
  <si>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</si>
  <si>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</si>
  <si>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</si>
  <si>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</si>
  <si>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</si>
  <si>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</si>
  <si>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</si>
  <si>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</si>
  <si>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</si>
  <si>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</si>
  <si>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</si>
  <si>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</si>
  <si>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</si>
  <si>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</si>
  <si>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</si>
  <si>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</si>
  <si>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</si>
  <si>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</si>
  <si>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</si>
  <si>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</si>
  <si>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</si>
  <si>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</si>
  <si>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</si>
  <si>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</si>
  <si>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</si>
  <si>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</si>
  <si>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</si>
  <si>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</si>
  <si>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</si>
  <si>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</si>
  <si>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</si>
  <si>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</si>
  <si>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</si>
  <si>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</si>
  <si>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</si>
  <si>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</si>
  <si>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</si>
  <si>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</si>
  <si>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</si>
  <si>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</si>
  <si>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</si>
  <si>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</si>
  <si>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</si>
  <si>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</si>
  <si>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</si>
  <si>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</si>
  <si>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</si>
  <si>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</si>
  <si>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</si>
  <si>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</si>
  <si>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</si>
  <si>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</si>
  <si>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</si>
  <si>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</si>
  <si>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</si>
  <si>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</si>
  <si>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</si>
  <si>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</si>
  <si>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</si>
  <si>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</si>
  <si>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</si>
  <si>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</si>
  <si>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</si>
  <si>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</si>
  <si>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</si>
  <si>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</si>
  <si>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</si>
  <si>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</si>
  <si>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</si>
  <si>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</si>
  <si>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</si>
  <si>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</si>
  <si>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</si>
  <si>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</si>
  <si>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</si>
  <si>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</si>
  <si>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</si>
  <si>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</si>
  <si>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</si>
  <si>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</si>
  <si>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</si>
  <si>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</si>
  <si>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</si>
  <si>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</si>
  <si>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</si>
  <si>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</si>
  <si>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</si>
  <si>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</si>
  <si>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</si>
  <si>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</si>
  <si>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</si>
  <si>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</si>
  <si>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</si>
  <si>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</si>
  <si>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</si>
  <si>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</si>
  <si>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</si>
  <si>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</si>
  <si>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</si>
  <si>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</si>
  <si>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</si>
  <si>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</si>
  <si>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</si>
  <si>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</si>
  <si>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</si>
  <si>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</si>
  <si>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</si>
  <si>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</si>
  <si>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</si>
  <si>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</si>
  <si>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</si>
  <si>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</si>
  <si>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</si>
  <si>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</si>
  <si>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</si>
  <si>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</si>
  <si>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</si>
  <si>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</si>
  <si>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</si>
  <si>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</si>
  <si>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</si>
  <si>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</si>
  <si>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</si>
  <si>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</si>
  <si>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</si>
  <si>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</si>
  <si>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</si>
  <si>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</si>
  <si>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</si>
  <si>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</si>
  <si>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</si>
  <si>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</si>
  <si>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</si>
  <si>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</si>
  <si>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</si>
  <si>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</si>
  <si>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</si>
  <si>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</si>
  <si>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</si>
  <si>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</si>
  <si>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</si>
  <si>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</si>
  <si>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</si>
  <si>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</si>
  <si>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</si>
  <si>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</si>
  <si>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</si>
  <si>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</si>
  <si>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</si>
  <si>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</si>
  <si>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</si>
  <si>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</si>
  <si>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</si>
  <si>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</si>
  <si>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</si>
  <si>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</si>
  <si>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</si>
  <si>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</si>
  <si>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</si>
  <si>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</si>
  <si>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</si>
  <si>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</si>
  <si>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</si>
  <si>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</si>
  <si>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</si>
  <si>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</si>
  <si>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</si>
  <si>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</si>
  <si>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</si>
  <si>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</si>
  <si>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</si>
  <si>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</si>
  <si>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</si>
  <si>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</si>
  <si>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</si>
  <si>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</si>
  <si>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</si>
  <si>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</si>
  <si>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</si>
  <si>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</si>
  <si>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</si>
  <si>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</si>
  <si>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</si>
  <si>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</si>
  <si>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</si>
  <si>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</si>
  <si>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</si>
  <si>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</si>
  <si>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</si>
  <si>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</si>
  <si>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</si>
  <si>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</si>
  <si>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</si>
  <si>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</si>
  <si>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</si>
  <si>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</si>
  <si>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</si>
  <si>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</si>
  <si>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</si>
  <si>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</si>
  <si>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</si>
  <si>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</si>
  <si>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</si>
  <si>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</si>
  <si>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</si>
  <si>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</si>
  <si>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</si>
  <si>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</si>
  <si>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</si>
  <si>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</si>
  <si>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</si>
  <si>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</si>
  <si>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</si>
  <si>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</si>
  <si>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</si>
  <si>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</si>
  <si>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</si>
  <si>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</si>
  <si>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</si>
  <si>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</si>
  <si>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</si>
  <si>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</si>
  <si>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</si>
  <si>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</si>
  <si>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</si>
  <si>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</si>
  <si>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</si>
  <si>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</si>
  <si>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</si>
  <si>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</si>
  <si>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</si>
  <si>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</si>
  <si>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</si>
  <si>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</si>
  <si>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</si>
  <si>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</si>
  <si>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</si>
  <si>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</si>
  <si>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</si>
  <si>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</si>
  <si>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</si>
  <si>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</si>
  <si>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</si>
  <si>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</si>
  <si>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</si>
  <si>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</si>
  <si>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</si>
  <si>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</si>
  <si>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</si>
  <si>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</si>
  <si>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</si>
  <si>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</si>
  <si>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</si>
  <si>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</si>
  <si>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</si>
  <si>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</si>
  <si>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</si>
  <si>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</si>
  <si>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</si>
  <si>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</si>
  <si>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</si>
  <si>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</si>
  <si>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</si>
  <si>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</si>
  <si>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</si>
  <si>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</si>
  <si>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</si>
  <si>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</si>
  <si>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</si>
  <si>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</si>
  <si>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</si>
  <si>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</si>
  <si>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</si>
  <si>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</si>
  <si>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</si>
  <si>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</si>
  <si>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</si>
  <si>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</si>
  <si>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</si>
  <si>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</si>
  <si>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</si>
  <si>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</si>
  <si>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</si>
  <si>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</si>
  <si>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</si>
  <si>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</si>
  <si>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</si>
  <si>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</si>
  <si>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</si>
  <si>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</si>
  <si>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</si>
  <si>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</si>
  <si>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</si>
  <si>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</si>
  <si>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</si>
  <si>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</si>
  <si>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</si>
  <si>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</si>
  <si>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</si>
  <si>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</si>
  <si>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</si>
  <si>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</si>
  <si>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</si>
  <si>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</si>
  <si>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</si>
  <si>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</si>
  <si>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</si>
  <si>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</si>
  <si>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</si>
  <si>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</si>
  <si>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</si>
  <si>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</si>
  <si>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</si>
  <si>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</si>
  <si>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</si>
  <si>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</si>
  <si>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</si>
  <si>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</si>
  <si>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</si>
  <si>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</si>
  <si>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</si>
  <si>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</si>
  <si>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</si>
  <si>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</si>
  <si>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</si>
  <si>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</si>
  <si>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</si>
  <si>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</si>
  <si>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</si>
  <si>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</si>
  <si>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</si>
  <si>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</si>
  <si>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</si>
  <si>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</si>
  <si>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</si>
  <si>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</si>
  <si>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</si>
  <si>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</si>
  <si>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</si>
  <si>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</si>
  <si>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</si>
  <si>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</si>
  <si>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</si>
  <si>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</si>
  <si>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</si>
  <si>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</si>
  <si>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</si>
  <si>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</si>
  <si>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</si>
  <si>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</si>
  <si>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</si>
  <si>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</si>
  <si>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</si>
  <si>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</si>
  <si>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</si>
  <si>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</si>
  <si>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</si>
  <si>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</si>
  <si>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</si>
  <si>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</si>
  <si>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</si>
  <si>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</si>
  <si>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</si>
  <si>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</si>
  <si>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</si>
  <si>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</si>
  <si>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</si>
  <si>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</si>
  <si>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</si>
  <si>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</si>
  <si>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</si>
  <si>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</si>
  <si>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</si>
  <si>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</si>
  <si>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</si>
  <si>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</si>
  <si>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</si>
  <si>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</si>
  <si>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</si>
  <si>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</si>
  <si>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</si>
  <si>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</si>
  <si>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</si>
  <si>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</si>
  <si>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</si>
  <si>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</si>
  <si>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</si>
  <si>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</si>
  <si>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</si>
  <si>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</si>
  <si>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</si>
  <si>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</si>
  <si>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</si>
  <si>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</si>
  <si>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</si>
  <si>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</si>
  <si>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</si>
  <si>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</si>
  <si>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</si>
  <si>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</si>
  <si>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</si>
  <si>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</si>
  <si>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</si>
  <si>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</si>
  <si>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</si>
  <si>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</si>
  <si>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</si>
  <si>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</si>
  <si>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</si>
  <si>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</si>
  <si>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</si>
  <si>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</si>
  <si>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</si>
  <si>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</si>
  <si>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</si>
  <si>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</si>
  <si>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</si>
  <si>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</si>
  <si>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</si>
  <si>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</si>
  <si>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</si>
  <si>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</si>
  <si>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</si>
  <si>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</si>
  <si>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</si>
  <si>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</si>
  <si>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</si>
  <si>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</si>
  <si>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</si>
  <si>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</si>
  <si>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</si>
  <si>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</si>
  <si>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</si>
  <si>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</si>
  <si>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</si>
  <si>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</si>
  <si>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</si>
  <si>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</si>
  <si>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</si>
  <si>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</si>
  <si>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</si>
  <si>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</si>
  <si>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</si>
  <si>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</si>
  <si>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</si>
  <si>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</si>
  <si>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</si>
  <si>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</si>
  <si>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</si>
  <si>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</si>
  <si>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</si>
  <si>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</si>
  <si>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</si>
  <si>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</si>
  <si>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</si>
  <si>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</si>
  <si>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</si>
  <si>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</si>
  <si>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</si>
  <si>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</si>
  <si>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</si>
  <si>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</si>
  <si>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</si>
  <si>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</si>
  <si>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</si>
  <si>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</si>
  <si>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</si>
  <si>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</si>
  <si>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</si>
  <si>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</si>
  <si>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</si>
  <si>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</si>
  <si>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</si>
  <si>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</si>
  <si>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</si>
  <si>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</si>
  <si>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</si>
  <si>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</si>
  <si>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</si>
  <si>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</si>
  <si>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</si>
  <si>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</si>
  <si>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</si>
  <si>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</si>
  <si>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</si>
  <si>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</si>
  <si>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</si>
  <si>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</si>
  <si>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</si>
  <si>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</si>
  <si>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</si>
  <si>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</si>
  <si>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</si>
  <si>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</si>
  <si>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</si>
  <si>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</si>
  <si>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</si>
  <si>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</si>
  <si>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</si>
  <si>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</si>
  <si>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</si>
  <si>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</si>
  <si>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</si>
  <si>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</si>
  <si>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</si>
  <si>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</si>
  <si>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</si>
  <si>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</si>
  <si>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</si>
  <si>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</si>
  <si>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</si>
  <si>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</si>
  <si>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</si>
  <si>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</si>
  <si>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</si>
  <si>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</si>
  <si>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</si>
  <si>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</si>
  <si>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</si>
  <si>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</si>
  <si>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</si>
  <si>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</si>
  <si>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</si>
  <si>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</si>
  <si>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</si>
  <si>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</si>
  <si>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</si>
  <si>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</si>
  <si>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</si>
  <si>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</si>
  <si>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</si>
  <si>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</si>
  <si>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</si>
  <si>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</si>
  <si>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</si>
  <si>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</si>
  <si>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</si>
  <si>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</si>
  <si>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</si>
  <si>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</si>
  <si>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</si>
  <si>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</si>
  <si>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</si>
  <si>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</si>
  <si>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</si>
  <si>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</si>
  <si>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</si>
  <si>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</si>
  <si>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</si>
  <si>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</si>
  <si>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</si>
  <si>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</si>
  <si>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</si>
  <si>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</si>
  <si>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</si>
  <si>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</si>
  <si>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</si>
  <si>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</si>
  <si>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</si>
  <si>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</si>
  <si>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</si>
  <si>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</si>
  <si>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</si>
  <si>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</si>
  <si>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</si>
  <si>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</si>
  <si>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</si>
  <si>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</si>
  <si>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</si>
  <si>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</si>
  <si>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</si>
  <si>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</si>
  <si>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</si>
  <si>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</si>
  <si>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</si>
  <si>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</si>
  <si>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</si>
  <si>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</si>
  <si>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</si>
  <si>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</si>
  <si>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</si>
  <si>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</si>
  <si>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</si>
  <si>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</si>
  <si>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</si>
  <si>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</si>
  <si>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</si>
  <si>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</si>
  <si>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</si>
  <si>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</si>
  <si>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</si>
  <si>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</si>
  <si>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</si>
  <si>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</si>
  <si>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</si>
  <si>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</si>
  <si>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</si>
  <si>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</si>
  <si>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</si>
  <si>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</si>
  <si>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</si>
  <si>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</si>
  <si>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</si>
  <si>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</si>
  <si>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</si>
  <si>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</si>
  <si>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</si>
  <si>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</si>
  <si>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</si>
  <si>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</si>
  <si>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</si>
  <si>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</si>
  <si>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</si>
  <si>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</si>
  <si>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</si>
  <si>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</si>
  <si>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</si>
  <si>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</si>
  <si>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</si>
  <si>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</si>
  <si>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</si>
  <si>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</si>
  <si>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</si>
  <si>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</si>
  <si>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</si>
  <si>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</si>
  <si>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</si>
  <si>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</si>
  <si>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</si>
  <si>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</si>
  <si>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</si>
  <si>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</si>
  <si>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</si>
  <si>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</si>
  <si>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</si>
  <si>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</si>
  <si>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</si>
  <si>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</si>
  <si>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</si>
  <si>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</si>
  <si>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</si>
  <si>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</si>
  <si>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</si>
  <si>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</si>
  <si>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</si>
  <si>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</si>
  <si>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</si>
  <si>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</si>
  <si>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</si>
  <si>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</si>
  <si>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</si>
  <si>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</si>
  <si>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</si>
  <si>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</si>
  <si>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</si>
  <si>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</si>
  <si>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</si>
  <si>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</si>
  <si>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</si>
  <si>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</si>
  <si>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</si>
  <si>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</si>
  <si>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</si>
  <si>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</si>
  <si>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</si>
  <si>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</si>
  <si>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</si>
  <si>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</si>
  <si>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</si>
  <si>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</si>
  <si>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</si>
  <si>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</si>
  <si>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</si>
  <si>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</si>
  <si>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</si>
  <si>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</si>
  <si>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</si>
  <si>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</si>
  <si>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</si>
  <si>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</si>
  <si>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</si>
  <si>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</si>
  <si>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</si>
  <si>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</si>
  <si>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</si>
  <si>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</si>
  <si>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</si>
  <si>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</si>
  <si>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</si>
  <si>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</si>
  <si>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</si>
  <si>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</si>
  <si>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</si>
  <si>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</si>
  <si>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</si>
  <si>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</si>
  <si>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</si>
  <si>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</si>
  <si>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</si>
  <si>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</si>
  <si>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</si>
  <si>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</si>
  <si>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</si>
  <si>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</si>
  <si>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</si>
  <si>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</si>
  <si>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</si>
  <si>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</si>
  <si>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</si>
  <si>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</si>
  <si>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</si>
  <si>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</si>
  <si>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</si>
  <si>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</si>
  <si>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</si>
  <si>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</si>
  <si>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</si>
  <si>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</si>
  <si>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</si>
  <si>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</si>
  <si>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</si>
  <si>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</si>
  <si>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</si>
  <si>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</si>
  <si>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</si>
  <si>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</si>
  <si>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</si>
  <si>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</si>
  <si>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</si>
  <si>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</si>
  <si>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</si>
  <si>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</si>
  <si>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</si>
  <si>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</si>
  <si>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</si>
  <si>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</si>
  <si>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</si>
  <si>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</si>
  <si>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</si>
  <si>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</si>
  <si>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</si>
  <si>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</si>
  <si>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</si>
  <si>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</si>
  <si>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</si>
  <si>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</si>
  <si>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</si>
  <si>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</si>
  <si>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</si>
  <si>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</si>
  <si>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</si>
  <si>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</si>
  <si>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</si>
  <si>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</si>
  <si>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</si>
  <si>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</si>
  <si>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</si>
  <si>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</si>
  <si>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</si>
  <si>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</si>
  <si>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</si>
  <si>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</si>
  <si>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</si>
  <si>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</si>
  <si>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</si>
  <si>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</si>
  <si>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</si>
  <si>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</si>
  <si>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</si>
  <si>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</si>
  <si>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</si>
  <si>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</si>
  <si>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</si>
  <si>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</si>
  <si>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</si>
  <si>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</si>
  <si>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</si>
  <si>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</si>
  <si>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</si>
  <si>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</si>
  <si>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</si>
  <si>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</si>
  <si>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</si>
  <si>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</si>
  <si>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</si>
  <si>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</si>
  <si>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</si>
  <si>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</si>
  <si>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</si>
  <si>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</si>
  <si>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</si>
  <si>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</si>
  <si>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</si>
  <si>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</si>
  <si>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</si>
  <si>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</si>
  <si>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</si>
  <si>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</si>
  <si>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</si>
  <si>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</si>
  <si>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</si>
  <si>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</si>
  <si>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</si>
  <si>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</si>
  <si>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</si>
  <si>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</si>
  <si>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</si>
  <si>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</si>
  <si>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</si>
  <si>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</si>
  <si>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</si>
  <si>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</si>
  <si>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</si>
  <si>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</si>
  <si>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</si>
  <si>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</si>
  <si>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</si>
  <si>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</si>
  <si>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</si>
  <si>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</si>
  <si>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</si>
  <si>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</si>
  <si>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</si>
  <si>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</si>
  <si>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</si>
  <si>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</si>
  <si>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</si>
  <si>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</si>
  <si>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</si>
  <si>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</si>
  <si>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</si>
  <si>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</si>
  <si>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</si>
  <si>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</si>
  <si>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</si>
  <si>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</si>
  <si>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</si>
  <si>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</si>
  <si>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</si>
  <si>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</si>
  <si>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</si>
  <si>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</si>
  <si>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</si>
  <si>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</si>
  <si>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</si>
  <si>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</si>
  <si>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</si>
  <si>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</si>
  <si>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</si>
  <si>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</si>
  <si>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</si>
  <si>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</si>
  <si>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</si>
  <si>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</si>
  <si>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</si>
  <si>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</si>
  <si>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</si>
  <si>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</si>
  <si>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</si>
  <si>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</si>
  <si>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</si>
  <si>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</si>
  <si>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</si>
  <si>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</si>
  <si>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</si>
  <si>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</si>
  <si>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</si>
  <si>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</si>
  <si>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</si>
  <si>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</si>
  <si>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</si>
  <si>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</si>
  <si>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</si>
  <si>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</si>
  <si>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</si>
  <si>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</si>
  <si>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</si>
  <si>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</si>
  <si>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</si>
  <si>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</si>
  <si>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</si>
  <si>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</si>
  <si>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</si>
  <si>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</si>
  <si>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</si>
  <si>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</si>
  <si>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</si>
  <si>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</si>
  <si>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</si>
  <si>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</si>
  <si>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</si>
  <si>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</si>
  <si>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</si>
  <si>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</si>
  <si>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</si>
  <si>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</si>
  <si>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</si>
  <si>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</si>
  <si>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</si>
  <si>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</si>
  <si>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</si>
  <si>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</si>
  <si>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</si>
  <si>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</si>
  <si>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</si>
  <si>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</si>
  <si>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</si>
  <si>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</si>
  <si>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</si>
  <si>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</si>
  <si>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</si>
  <si>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</si>
  <si>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</si>
  <si>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</si>
  <si>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</si>
  <si>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</si>
  <si>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</si>
  <si>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</si>
  <si>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</si>
  <si>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</si>
  <si>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</si>
  <si>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</si>
  <si>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</si>
  <si>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</si>
  <si>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</si>
  <si>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</si>
  <si>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</si>
  <si>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</si>
  <si>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</si>
  <si>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</si>
  <si>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</si>
  <si>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</si>
  <si>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</si>
  <si>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</si>
  <si>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</si>
  <si>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</si>
  <si>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</si>
  <si>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</si>
  <si>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</si>
  <si>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</si>
  <si>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</si>
  <si>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</si>
  <si>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</si>
  <si>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</si>
  <si>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</si>
  <si>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</si>
  <si>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</si>
  <si>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</si>
  <si>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</si>
  <si>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</si>
  <si>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</si>
  <si>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</si>
  <si>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</si>
  <si>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</si>
  <si>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</si>
  <si>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</si>
  <si>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</si>
  <si>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</si>
  <si>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</si>
  <si>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</si>
  <si>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</si>
  <si>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</si>
  <si>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</si>
  <si>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</si>
  <si>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</si>
  <si>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</si>
  <si>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</si>
  <si>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</si>
  <si>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</si>
  <si>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</si>
  <si>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</si>
  <si>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</si>
  <si>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</si>
  <si>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</si>
  <si>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</si>
  <si>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</si>
  <si>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</si>
  <si>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</si>
  <si>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</si>
  <si>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</si>
  <si>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</si>
  <si>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</si>
  <si>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</si>
  <si>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</si>
  <si>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</si>
  <si>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</si>
  <si>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</si>
  <si>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</si>
  <si>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</si>
  <si>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</si>
  <si>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</si>
  <si>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</si>
  <si>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</si>
  <si>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</si>
  <si>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</si>
  <si>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</si>
  <si>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</si>
  <si>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</si>
  <si>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</si>
  <si>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</si>
  <si>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</si>
  <si>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</si>
  <si>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</si>
  <si>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</si>
  <si>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</si>
  <si>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</si>
  <si>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</si>
  <si>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</si>
  <si>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</si>
  <si>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</si>
  <si>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</si>
  <si>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</si>
  <si>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</si>
  <si>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</si>
  <si>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</si>
  <si>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</si>
  <si>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</si>
  <si>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</si>
  <si>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</si>
  <si>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</si>
  <si>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</si>
  <si>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</si>
  <si>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</si>
  <si>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</si>
  <si>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</si>
  <si>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</si>
  <si>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</si>
  <si>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</si>
  <si>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</si>
  <si>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</si>
  <si>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</si>
  <si>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</si>
  <si>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</si>
  <si>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</si>
  <si>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</si>
  <si>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</si>
  <si>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</si>
  <si>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</si>
  <si>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</si>
  <si>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</si>
  <si>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</si>
  <si>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</si>
  <si>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</si>
  <si>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</si>
  <si>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</si>
  <si>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</si>
  <si>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</si>
  <si>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</si>
  <si>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</si>
  <si>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</si>
  <si>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</si>
  <si>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</si>
  <si>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</si>
  <si>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</si>
  <si>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</si>
  <si>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</si>
  <si>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</si>
  <si>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</si>
  <si>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</si>
  <si>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</si>
  <si>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</si>
  <si>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</si>
  <si>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</si>
  <si>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</si>
  <si>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</si>
  <si>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</si>
  <si>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</si>
  <si>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</si>
  <si>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</si>
  <si>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</si>
  <si>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</si>
  <si>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</si>
  <si>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</si>
  <si>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</si>
  <si>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</si>
  <si>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</si>
  <si>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</si>
  <si>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</si>
  <si>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</si>
  <si>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</si>
  <si>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</si>
  <si>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</si>
  <si>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</si>
  <si>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</si>
  <si>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</si>
  <si>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</si>
  <si>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</si>
  <si>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</si>
  <si>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</si>
  <si>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</si>
  <si>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</si>
  <si>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</si>
  <si>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</si>
  <si>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</si>
  <si>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</si>
  <si>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</si>
  <si>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</si>
  <si>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</si>
  <si>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</si>
  <si>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</si>
  <si>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</si>
  <si>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</si>
  <si>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</si>
  <si>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</si>
  <si>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</si>
  <si>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</si>
  <si>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</si>
  <si>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</si>
  <si>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</si>
  <si>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</si>
  <si>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</si>
  <si>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</si>
  <si>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</si>
  <si>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</si>
  <si>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</si>
  <si>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</si>
  <si>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</si>
  <si>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</si>
  <si>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</si>
  <si>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</si>
  <si>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</si>
  <si>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</si>
  <si>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</si>
  <si>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</si>
  <si>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</si>
  <si>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</si>
  <si>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</si>
  <si>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</si>
  <si>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</si>
  <si>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</si>
  <si>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</si>
  <si>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</si>
  <si>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</si>
  <si>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</si>
  <si>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</si>
  <si>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</si>
  <si>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</si>
  <si>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</si>
  <si>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</si>
  <si>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</si>
  <si>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</si>
  <si>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</si>
  <si>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</si>
  <si>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</si>
  <si>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</si>
  <si>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</si>
  <si>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</si>
  <si>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</si>
  <si>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</si>
  <si>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</si>
  <si>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</si>
  <si>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</si>
  <si>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</si>
  <si>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</si>
  <si>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</si>
  <si>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</si>
  <si>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</si>
  <si>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</si>
  <si>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</si>
  <si>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</si>
  <si>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</si>
  <si>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</si>
  <si>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</si>
  <si>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</si>
  <si>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</si>
  <si>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</si>
  <si>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</si>
  <si>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</si>
  <si>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</si>
  <si>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</si>
  <si>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</si>
  <si>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</si>
  <si>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</si>
  <si>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</si>
  <si>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</si>
  <si>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</si>
  <si>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</si>
  <si>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</si>
  <si>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</si>
  <si>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</si>
  <si>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</si>
  <si>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</si>
  <si>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</si>
  <si>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</si>
  <si>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</si>
  <si>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</si>
  <si>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</si>
  <si>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</si>
  <si>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</si>
  <si>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</si>
  <si>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</si>
  <si>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</si>
  <si>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</si>
  <si>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</si>
  <si>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</si>
  <si>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</si>
  <si>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</si>
  <si>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</si>
  <si>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</si>
  <si>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</si>
  <si>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</si>
  <si>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</si>
  <si>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</si>
  <si>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</si>
  <si>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</si>
  <si>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</si>
  <si>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</si>
  <si>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</si>
  <si>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</si>
  <si>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</si>
  <si>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</si>
  <si>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</si>
  <si>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</si>
  <si>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</si>
  <si>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</si>
  <si>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</si>
  <si>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</si>
  <si>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</si>
  <si>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</si>
  <si>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</si>
  <si>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</si>
  <si>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</si>
  <si>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</si>
  <si>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</si>
  <si>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</si>
  <si>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</si>
  <si>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</si>
  <si>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</si>
  <si>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</si>
  <si>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</si>
  <si>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</si>
  <si>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</si>
  <si>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</si>
  <si>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</si>
  <si>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</si>
  <si>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</si>
  <si>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</si>
  <si>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</si>
  <si>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</si>
  <si>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</si>
  <si>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</si>
  <si>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</si>
  <si>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</si>
  <si>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</si>
  <si>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</si>
  <si>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</si>
  <si>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</si>
  <si>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</si>
  <si>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</si>
  <si>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</si>
  <si>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</si>
  <si>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</si>
  <si>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</si>
  <si>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</si>
  <si>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</si>
  <si>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</si>
  <si>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</si>
  <si>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</si>
  <si>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</si>
  <si>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</si>
  <si>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</si>
  <si>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</si>
  <si>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</si>
  <si>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</si>
  <si>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</si>
  <si>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</si>
  <si>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</si>
  <si>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</si>
  <si>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</si>
  <si>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</si>
  <si>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</si>
  <si>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</si>
  <si>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</si>
  <si>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</si>
  <si>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</si>
  <si>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</si>
  <si>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</si>
  <si>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</si>
  <si>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</si>
  <si>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</si>
  <si>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</si>
  <si>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</si>
  <si>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</si>
  <si>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</si>
  <si>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</si>
  <si>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</si>
  <si>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</si>
  <si>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</si>
  <si>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</si>
  <si>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</si>
  <si>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</si>
  <si>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</si>
  <si>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</si>
  <si>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</si>
  <si>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</si>
  <si>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</si>
  <si>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</si>
  <si>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</si>
  <si>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</si>
  <si>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</si>
  <si>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</si>
  <si>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</si>
  <si>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</si>
  <si>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</si>
  <si>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</si>
  <si>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</si>
  <si>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</si>
  <si>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</si>
  <si>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</si>
  <si>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</si>
  <si>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</si>
  <si>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</si>
  <si>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</si>
  <si>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</si>
  <si>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</si>
  <si>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</si>
  <si>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</si>
  <si>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</si>
  <si>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</si>
  <si>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</si>
  <si>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</si>
  <si>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</si>
  <si>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</si>
  <si>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</si>
  <si>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</si>
  <si>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</si>
  <si>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</si>
  <si>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</si>
  <si>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</si>
  <si>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</si>
  <si>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</si>
  <si>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</si>
  <si>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</si>
  <si>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</si>
  <si>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</si>
  <si>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</si>
  <si>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</si>
  <si>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</si>
  <si>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</si>
  <si>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</si>
  <si>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</si>
  <si>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</si>
  <si>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</si>
  <si>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</si>
  <si>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</si>
  <si>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</si>
  <si>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</si>
  <si>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</si>
  <si>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</si>
  <si>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</si>
  <si>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</si>
  <si>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</si>
  <si>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</si>
  <si>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</si>
  <si>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</si>
  <si>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</si>
  <si>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</si>
  <si>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</si>
  <si>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</si>
  <si>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</si>
  <si>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</si>
  <si>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</si>
  <si>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</si>
  <si>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</si>
  <si>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</si>
  <si>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</si>
  <si>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</si>
  <si>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</si>
  <si>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</si>
  <si>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</si>
  <si>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</si>
  <si>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</si>
  <si>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</si>
  <si>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</si>
  <si>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</si>
  <si>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</si>
  <si>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</si>
  <si>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</si>
  <si>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</si>
  <si>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</si>
  <si>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</si>
  <si>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</si>
  <si>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</si>
  <si>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</si>
  <si>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</si>
  <si>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</si>
  <si>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</si>
  <si>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</si>
  <si>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</si>
  <si>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</si>
  <si>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</si>
  <si>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</si>
  <si>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</si>
  <si>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</si>
  <si>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</si>
  <si>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</si>
  <si>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</si>
  <si>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</si>
  <si>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</si>
  <si>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</si>
  <si>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</si>
  <si>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</si>
  <si>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</si>
  <si>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</si>
  <si>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</si>
  <si>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</si>
  <si>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</si>
  <si>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</si>
  <si>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</si>
  <si>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</si>
  <si>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</si>
  <si>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</si>
  <si>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</si>
  <si>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</si>
  <si>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</si>
  <si>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</si>
  <si>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</si>
  <si>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</si>
  <si>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</si>
  <si>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</si>
  <si>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</si>
  <si>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</si>
  <si>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</si>
  <si>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</si>
  <si>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</si>
  <si>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</si>
  <si>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</si>
  <si>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</si>
  <si>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</si>
  <si>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</si>
  <si>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</si>
  <si>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</si>
  <si>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</si>
  <si>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</si>
  <si>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</si>
  <si>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</si>
  <si>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</si>
  <si>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</si>
  <si>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</si>
  <si>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</si>
  <si>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</si>
  <si>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</si>
  <si>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</si>
  <si>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</si>
  <si>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</si>
  <si>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</si>
  <si>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</si>
  <si>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</si>
  <si>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</si>
  <si>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</si>
  <si>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</si>
  <si>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</si>
  <si>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</si>
  <si>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</si>
  <si>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</si>
  <si>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</si>
  <si>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</si>
  <si>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</si>
  <si>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</si>
  <si>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</si>
  <si>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</si>
  <si>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</si>
  <si>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</si>
  <si>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</si>
  <si>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</si>
  <si>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</si>
  <si>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</si>
  <si>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</si>
  <si>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</si>
  <si>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</si>
  <si>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</si>
  <si>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</si>
  <si>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</si>
  <si>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</si>
  <si>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</si>
  <si>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</si>
  <si>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</si>
  <si>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</si>
  <si>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</si>
  <si>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</si>
  <si>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</si>
  <si>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</si>
  <si>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</si>
  <si>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</si>
  <si>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</si>
  <si>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</si>
  <si>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</si>
  <si>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</si>
  <si>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</si>
  <si>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</si>
  <si>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</si>
  <si>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</si>
  <si>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</si>
  <si>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</si>
  <si>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</si>
  <si>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</si>
  <si>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</si>
  <si>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</si>
  <si>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</si>
  <si>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</si>
  <si>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</si>
  <si>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</si>
  <si>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</si>
  <si>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</si>
  <si>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</si>
  <si>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</si>
  <si>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</si>
  <si>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</si>
  <si>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</si>
  <si>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</si>
  <si>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</si>
  <si>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</si>
  <si>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</si>
  <si>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</si>
  <si>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</si>
  <si>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</si>
  <si>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</si>
  <si>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</si>
  <si>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</si>
  <si>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</si>
  <si>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</si>
  <si>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</si>
  <si>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</si>
  <si>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</si>
  <si>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</si>
  <si>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</si>
  <si>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</si>
  <si>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</si>
  <si>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</si>
  <si>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</si>
  <si>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</si>
  <si>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</si>
  <si>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</si>
  <si>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</si>
  <si>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</si>
  <si>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</si>
  <si>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</si>
  <si>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</si>
  <si>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</si>
  <si>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</si>
  <si>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</si>
  <si>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</si>
  <si>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</si>
  <si>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</si>
  <si>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</si>
  <si>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</si>
  <si>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</si>
  <si>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</si>
  <si>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</si>
  <si>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</si>
  <si>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</si>
  <si>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</si>
  <si>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</si>
  <si>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</si>
  <si>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</si>
  <si>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</si>
  <si>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</si>
  <si>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</si>
  <si>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</si>
  <si>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</si>
  <si>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</si>
  <si>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</si>
  <si>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</si>
  <si>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</si>
  <si>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</si>
  <si>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</si>
  <si>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</si>
  <si>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</si>
  <si>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</si>
  <si>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</si>
  <si>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</si>
  <si>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</si>
  <si>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</si>
  <si>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</si>
  <si>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</si>
  <si>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</si>
  <si>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</si>
  <si>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</si>
  <si>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</si>
  <si>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</si>
  <si>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</si>
  <si>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</si>
  <si>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</si>
  <si>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</si>
  <si>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</si>
  <si>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</si>
  <si>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</si>
  <si>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</si>
  <si>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</si>
  <si>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</si>
  <si>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</si>
  <si>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</si>
  <si>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</si>
  <si>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</si>
  <si>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</si>
  <si>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</si>
  <si>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</si>
  <si>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</si>
  <si>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</si>
  <si>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</si>
  <si>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</si>
  <si>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</si>
  <si>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</si>
  <si>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</si>
  <si>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</si>
  <si>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</si>
  <si>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</si>
  <si>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</si>
  <si>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</si>
  <si>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</si>
  <si>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</si>
  <si>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</si>
  <si>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</si>
  <si>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</si>
  <si>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</si>
  <si>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</si>
  <si>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</si>
  <si>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</si>
  <si>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</si>
  <si>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</si>
  <si>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</si>
  <si>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</si>
  <si>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</si>
  <si>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</si>
  <si>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</si>
  <si>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</si>
  <si>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</si>
  <si>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</si>
  <si>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</si>
  <si>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</si>
  <si>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</si>
  <si>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</si>
  <si>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</si>
  <si>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</si>
  <si>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</si>
  <si>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</si>
  <si>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</si>
  <si>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</si>
  <si>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</si>
  <si>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</si>
  <si>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</si>
  <si>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</si>
  <si>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</si>
  <si>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</si>
  <si>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</si>
  <si>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</si>
  <si>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</si>
  <si>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</si>
  <si>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</si>
  <si>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</si>
  <si>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</si>
  <si>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</si>
  <si>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</si>
  <si>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</si>
  <si>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</si>
  <si>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</si>
  <si>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</si>
  <si>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</si>
  <si>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</si>
  <si>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</si>
  <si>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</si>
  <si>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</si>
  <si>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</si>
  <si>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</si>
  <si>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</si>
  <si>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</si>
  <si>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</si>
  <si>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</si>
  <si>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</si>
  <si>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</si>
  <si>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</si>
  <si>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</si>
  <si>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</si>
  <si>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</si>
  <si>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</si>
  <si>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</si>
  <si>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</si>
  <si>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</si>
  <si>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</si>
  <si>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</si>
  <si>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</si>
  <si>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</si>
  <si>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</si>
  <si>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</si>
  <si>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</si>
  <si>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</si>
  <si>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</si>
  <si>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</si>
  <si>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</si>
  <si>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</si>
  <si>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</si>
  <si>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</si>
  <si>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</si>
  <si>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</si>
  <si>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</si>
  <si>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</si>
  <si>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</si>
  <si>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</si>
  <si>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</si>
  <si>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</si>
  <si>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</si>
  <si>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</si>
  <si>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</si>
  <si>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</si>
  <si>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</si>
  <si>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</si>
  <si>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</si>
  <si>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</si>
  <si>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</si>
  <si>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</si>
  <si>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</si>
  <si>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</si>
  <si>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</si>
  <si>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</si>
  <si>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</si>
  <si>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</si>
  <si>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</si>
  <si>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</si>
  <si>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</si>
  <si>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</si>
  <si>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</si>
  <si>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</si>
  <si>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</si>
  <si>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</si>
  <si>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</si>
  <si>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</si>
  <si>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</si>
  <si>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</si>
  <si>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</si>
  <si>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</si>
  <si>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</si>
  <si>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</si>
  <si>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</si>
  <si>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</si>
  <si>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</si>
  <si>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</si>
  <si>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</si>
  <si>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</si>
  <si>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</si>
  <si>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</si>
  <si>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</si>
  <si>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</si>
  <si>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</si>
  <si>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</si>
  <si>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</si>
  <si>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</si>
  <si>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</si>
  <si>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</si>
  <si>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</si>
  <si>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</si>
  <si>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</si>
  <si>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</si>
  <si>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</si>
  <si>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</si>
  <si>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</si>
  <si>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</si>
  <si>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</si>
  <si>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</si>
  <si>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</si>
  <si>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</si>
  <si>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</si>
  <si>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</si>
  <si>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</si>
  <si>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</si>
  <si>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</si>
  <si>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</si>
  <si>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</si>
  <si>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</si>
  <si>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</si>
  <si>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</si>
  <si>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</si>
  <si>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</si>
  <si>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</si>
  <si>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</si>
  <si>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</si>
  <si>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</si>
  <si>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</si>
  <si>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</si>
  <si>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</si>
  <si>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</si>
  <si>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</si>
  <si>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</si>
  <si>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</si>
  <si>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</si>
  <si>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</si>
  <si>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</si>
  <si>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</si>
  <si>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</si>
  <si>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</si>
  <si>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</si>
  <si>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</si>
  <si>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</si>
  <si>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</si>
  <si>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</si>
  <si>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</si>
  <si>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</si>
  <si>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</si>
  <si>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</si>
  <si>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</si>
  <si>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</si>
  <si>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</si>
  <si>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</si>
  <si>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</si>
  <si>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</si>
  <si>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</si>
  <si>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</si>
  <si>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</si>
  <si>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</si>
  <si>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</si>
  <si>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</si>
  <si>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</si>
  <si>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</si>
  <si>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</si>
  <si>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</si>
  <si>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</si>
  <si>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</si>
  <si>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</si>
  <si>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</si>
  <si>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</si>
  <si>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</si>
  <si>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</si>
  <si>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</si>
  <si>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</si>
  <si>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</si>
  <si>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</si>
  <si>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</si>
  <si>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</si>
  <si>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</si>
  <si>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</si>
  <si>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</si>
  <si>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</si>
  <si>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</si>
  <si>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</si>
  <si>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</si>
  <si>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</si>
  <si>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</si>
  <si>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</si>
  <si>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</si>
  <si>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</si>
  <si>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</si>
  <si>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</si>
  <si>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</si>
  <si>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</si>
  <si>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</si>
  <si>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</si>
  <si>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</si>
  <si>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</si>
  <si>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</si>
  <si>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</si>
  <si>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</si>
  <si>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</si>
  <si>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</si>
  <si>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</si>
  <si>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</si>
  <si>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</si>
  <si>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</si>
  <si>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</si>
  <si>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</si>
  <si>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</si>
  <si>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</si>
  <si>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</si>
  <si>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</si>
  <si>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</si>
  <si>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</si>
  <si>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</si>
  <si>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</si>
  <si>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</si>
  <si>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</si>
  <si>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</si>
  <si>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</si>
  <si>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</si>
  <si>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</si>
  <si>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</si>
  <si>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</si>
  <si>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</si>
  <si>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</si>
  <si>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</si>
  <si>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</si>
  <si>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</si>
  <si>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</si>
  <si>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</si>
  <si>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</si>
  <si>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</si>
  <si>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</si>
  <si>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</si>
  <si>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</si>
  <si>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</si>
  <si>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</si>
  <si>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</si>
  <si>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</si>
  <si>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</si>
  <si>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</si>
  <si>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</si>
  <si>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</si>
  <si>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</si>
  <si>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</si>
  <si>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</si>
  <si>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</si>
  <si>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</si>
  <si>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</si>
  <si>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</si>
  <si>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</si>
  <si>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</si>
  <si>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</si>
  <si>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</si>
  <si>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</si>
  <si>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</si>
  <si>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</si>
  <si>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</si>
  <si>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</si>
  <si>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</si>
  <si>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</si>
  <si>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</si>
  <si>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</si>
  <si>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</si>
  <si>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</si>
  <si>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</si>
  <si>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</si>
  <si>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</si>
  <si>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</si>
  <si>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</si>
  <si>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</si>
  <si>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</si>
  <si>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</si>
  <si>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</si>
  <si>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</si>
  <si>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</si>
  <si>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</si>
  <si>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</si>
  <si>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</si>
  <si>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</si>
  <si>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</si>
  <si>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</si>
  <si>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</si>
  <si>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</si>
  <si>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</si>
  <si>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</si>
  <si>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</si>
  <si>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</si>
  <si>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</si>
  <si>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</si>
  <si>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</si>
  <si>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</si>
  <si>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</si>
  <si>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</si>
  <si>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</si>
  <si>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</si>
  <si>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</si>
  <si>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</si>
  <si>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</si>
  <si>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</si>
  <si>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</si>
  <si>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</si>
  <si>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</si>
  <si>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</si>
  <si>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</si>
  <si>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</si>
  <si>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</si>
  <si>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</si>
  <si>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</si>
  <si>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</si>
  <si>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</si>
  <si>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</si>
  <si>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</si>
  <si>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</si>
  <si>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</si>
  <si>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</si>
  <si>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</si>
  <si>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</si>
  <si>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</si>
  <si>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</si>
  <si>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</si>
  <si>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</si>
  <si>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</si>
  <si>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</si>
  <si>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</si>
  <si>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</si>
  <si>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</si>
  <si>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</si>
  <si>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</si>
  <si>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</si>
  <si>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</si>
  <si>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</si>
  <si>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</si>
  <si>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</si>
  <si>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</si>
  <si>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</si>
  <si>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</si>
  <si>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</si>
  <si>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</si>
  <si>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</si>
  <si>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</si>
  <si>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</si>
  <si>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</si>
  <si>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</si>
  <si>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</si>
  <si>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</si>
  <si>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</si>
  <si>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</si>
  <si>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</si>
  <si>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</si>
  <si>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</si>
  <si>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</si>
  <si>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</si>
  <si>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</si>
  <si>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</si>
  <si>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</si>
  <si>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</si>
  <si>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</si>
  <si>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</si>
  <si>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</si>
  <si>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</si>
  <si>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</si>
  <si>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</si>
  <si>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</si>
  <si>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</si>
  <si>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</si>
  <si>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</si>
  <si>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</si>
  <si>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</si>
  <si>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</si>
  <si>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</si>
  <si>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</si>
  <si>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</si>
  <si>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</si>
  <si>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</si>
  <si>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</si>
  <si>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</si>
  <si>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</si>
  <si>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</si>
  <si>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</si>
  <si>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</si>
  <si>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</si>
  <si>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</si>
  <si>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</si>
  <si>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</si>
  <si>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</si>
  <si>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</si>
  <si>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</si>
  <si>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</si>
  <si>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</si>
  <si>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</si>
  <si>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</si>
  <si>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</si>
  <si>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</si>
  <si>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</si>
  <si>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</si>
  <si>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</si>
  <si>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</si>
  <si>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</si>
  <si>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</si>
  <si>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</si>
  <si>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</si>
  <si>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</si>
  <si>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</si>
  <si>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</si>
  <si>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</si>
  <si>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</si>
  <si>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</si>
  <si>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</si>
  <si>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</si>
  <si>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</si>
  <si>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</si>
  <si>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</si>
  <si>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</si>
  <si>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</si>
  <si>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</si>
  <si>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</si>
  <si>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</si>
  <si>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</si>
  <si>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</si>
  <si>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</si>
  <si>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</si>
  <si>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</si>
  <si>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</si>
  <si>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</si>
  <si>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</si>
  <si>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</si>
  <si>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</si>
  <si>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</si>
  <si>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</si>
  <si>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</si>
  <si>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</si>
  <si>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</si>
  <si>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</si>
  <si>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</si>
  <si>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</si>
  <si>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</si>
  <si>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</si>
  <si>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</si>
  <si>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</si>
  <si>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</si>
  <si>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</si>
  <si>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</si>
  <si>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</si>
  <si>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</si>
  <si>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</si>
  <si>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</si>
  <si>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</si>
  <si>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</si>
  <si>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</si>
  <si>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</si>
  <si>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</si>
  <si>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</si>
  <si>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</si>
  <si>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</si>
  <si>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</si>
  <si>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</si>
  <si>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</si>
  <si>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</si>
  <si>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</si>
  <si>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</si>
  <si>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</si>
  <si>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</si>
  <si>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</si>
  <si>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</si>
  <si>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</si>
  <si>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</si>
  <si>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</si>
  <si>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</si>
  <si>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</si>
  <si>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</si>
  <si>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</si>
  <si>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</si>
  <si>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</si>
  <si>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</si>
  <si>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</si>
  <si>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</si>
  <si>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</si>
  <si>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</si>
  <si>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</si>
  <si>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</si>
  <si>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</si>
  <si>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</si>
  <si>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</si>
  <si>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</si>
  <si>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</si>
  <si>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</si>
  <si>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</si>
  <si>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</si>
  <si>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</si>
  <si>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</si>
  <si>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</si>
  <si>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</si>
  <si>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</si>
  <si>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</si>
  <si>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</si>
  <si>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</si>
  <si>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</si>
  <si>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</si>
  <si>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</si>
  <si>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</si>
  <si>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</si>
  <si>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</si>
  <si>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</si>
  <si>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</si>
  <si>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</si>
  <si>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</si>
  <si>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</si>
  <si>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</si>
  <si>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</si>
  <si>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</si>
  <si>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</si>
  <si>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</si>
  <si>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</si>
  <si>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</si>
  <si>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</si>
  <si>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</si>
  <si>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</si>
  <si>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</si>
  <si>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</si>
  <si>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</si>
  <si>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</si>
  <si>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</si>
  <si>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</si>
  <si>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</si>
  <si>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</si>
  <si>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</si>
  <si>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</si>
  <si>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</si>
  <si>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</si>
  <si>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</si>
  <si>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</si>
  <si>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</si>
  <si>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</si>
  <si>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</si>
  <si>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</si>
  <si>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</si>
  <si>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</si>
  <si>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</si>
  <si>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</si>
  <si>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</si>
  <si>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</si>
  <si>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</si>
  <si>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</si>
  <si>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</si>
  <si>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</si>
  <si>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</si>
  <si>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</si>
  <si>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</si>
  <si>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</si>
  <si>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</si>
  <si>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</si>
  <si>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</si>
  <si>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</si>
  <si>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</si>
  <si>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</si>
  <si>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</si>
  <si>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</si>
  <si>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</si>
  <si>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</si>
  <si>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</si>
  <si>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</si>
  <si>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</si>
  <si>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</si>
  <si>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</si>
  <si>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</si>
  <si>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</si>
  <si>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</si>
  <si>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</si>
  <si>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</si>
  <si>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</si>
  <si>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</si>
  <si>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</si>
  <si>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</si>
  <si>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</si>
  <si>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</si>
  <si>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</si>
  <si>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</si>
  <si>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</si>
  <si>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</si>
  <si>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</si>
  <si>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</si>
  <si>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</si>
  <si>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</si>
  <si>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</si>
  <si>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</si>
  <si>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</si>
  <si>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</si>
  <si>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</si>
  <si>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</si>
  <si>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</si>
  <si>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</si>
  <si>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</si>
  <si>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</si>
  <si>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</si>
  <si>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</si>
  <si>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</si>
  <si>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</si>
  <si>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</si>
  <si>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</si>
  <si>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</si>
  <si>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</si>
  <si>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</si>
  <si>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</si>
  <si>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</si>
  <si>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</si>
  <si>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</si>
  <si>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</si>
  <si>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</si>
  <si>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</si>
  <si>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</si>
  <si>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</si>
  <si>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</si>
  <si>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</si>
  <si>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</si>
  <si>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</si>
  <si>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</si>
  <si>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</si>
  <si>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</si>
  <si>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</si>
  <si>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</si>
  <si>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</si>
  <si>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</si>
  <si>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</si>
  <si>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</si>
  <si>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</si>
  <si>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</si>
  <si>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</si>
  <si>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</si>
  <si>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</si>
  <si>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</si>
  <si>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</si>
  <si>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</si>
  <si>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</si>
  <si>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</si>
  <si>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</si>
  <si>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</si>
  <si>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</si>
  <si>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</si>
  <si>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</si>
  <si>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</si>
  <si>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</si>
  <si>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</si>
  <si>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</si>
  <si>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</si>
  <si>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</si>
  <si>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</si>
  <si>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</si>
  <si>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</si>
  <si>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</si>
  <si>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</si>
  <si>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</si>
  <si>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</si>
  <si>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</si>
  <si>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</si>
  <si>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</si>
  <si>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</si>
  <si>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</si>
  <si>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</si>
  <si>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</si>
  <si>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</si>
  <si>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</si>
  <si>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</si>
  <si>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</si>
  <si>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</si>
  <si>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</si>
  <si>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</si>
  <si>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</si>
  <si>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</si>
  <si>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</si>
  <si>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</si>
  <si>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</si>
  <si>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</si>
  <si>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</si>
  <si>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</si>
  <si>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</si>
  <si>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</si>
  <si>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</si>
  <si>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</si>
  <si>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</si>
  <si>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</si>
  <si>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</si>
  <si>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</si>
  <si>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</si>
  <si>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</si>
  <si>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</si>
  <si>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</si>
  <si>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</si>
  <si>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</si>
  <si>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</si>
  <si>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</si>
  <si>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</si>
  <si>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</si>
  <si>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</si>
  <si>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</si>
  <si>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</si>
  <si>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</si>
  <si>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</si>
  <si>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</si>
  <si>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</si>
  <si>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</si>
  <si>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</si>
  <si>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</si>
  <si>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</si>
  <si>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</si>
  <si>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</si>
  <si>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</si>
  <si>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</si>
  <si>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</si>
  <si>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</si>
  <si>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</si>
  <si>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</si>
  <si>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</si>
  <si>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</si>
  <si>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</si>
  <si>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</si>
  <si>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</si>
  <si>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</si>
  <si>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</si>
  <si>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</si>
  <si>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</si>
  <si>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</si>
  <si>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</si>
  <si>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</si>
  <si>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</si>
  <si>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</si>
  <si>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</si>
  <si>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</si>
  <si>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</si>
  <si>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</si>
  <si>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</si>
  <si>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</si>
  <si>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</si>
  <si>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</si>
  <si>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</si>
  <si>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</si>
  <si>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</si>
  <si>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</si>
  <si>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</si>
  <si>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</si>
  <si>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</si>
  <si>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</si>
  <si>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</si>
  <si>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</si>
  <si>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</si>
  <si>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</si>
  <si>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</si>
  <si>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</si>
  <si>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</si>
  <si>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</si>
  <si>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</si>
  <si>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</si>
  <si>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</si>
  <si>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</si>
  <si>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</si>
  <si>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</si>
  <si>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</si>
  <si>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</si>
  <si>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</si>
  <si>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</si>
  <si>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</si>
  <si>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</si>
  <si>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</si>
  <si>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</si>
  <si>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</si>
  <si>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</si>
  <si>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</si>
  <si>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</si>
  <si>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</si>
  <si>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</si>
  <si>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</si>
  <si>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</si>
  <si>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</si>
  <si>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</si>
  <si>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</si>
  <si>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</si>
  <si>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</si>
  <si>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</si>
  <si>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</si>
  <si>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</si>
  <si>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</si>
  <si>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</si>
  <si>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</si>
  <si>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</si>
  <si>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</si>
  <si>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</si>
  <si>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</si>
  <si>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</si>
  <si>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</si>
  <si>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</si>
  <si>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</si>
  <si>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</si>
  <si>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</si>
  <si>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</si>
  <si>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</si>
  <si>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</si>
  <si>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</si>
  <si>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</si>
  <si>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</si>
  <si>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</si>
  <si>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</si>
  <si>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</si>
  <si>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</si>
  <si>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</si>
  <si>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</si>
  <si>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</si>
  <si>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</si>
  <si>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</si>
  <si>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</si>
  <si>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</si>
  <si>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</si>
  <si>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</si>
  <si>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</si>
  <si>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</si>
  <si>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</si>
  <si>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</si>
  <si>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</si>
  <si>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</si>
  <si>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</si>
  <si>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</si>
  <si>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</si>
  <si>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</si>
  <si>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</si>
  <si>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</si>
  <si>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</si>
  <si>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</si>
  <si>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</si>
  <si>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</si>
  <si>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</si>
  <si>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</si>
  <si>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</si>
  <si>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</si>
  <si>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</si>
  <si>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</si>
  <si>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</si>
  <si>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</si>
  <si>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</si>
  <si>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</si>
  <si>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</si>
  <si>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</si>
  <si>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</si>
  <si>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</si>
  <si>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</si>
  <si>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</si>
  <si>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</si>
  <si>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</si>
  <si>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</si>
  <si>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</si>
  <si>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</si>
  <si>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</si>
  <si>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</si>
  <si>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</si>
  <si>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</si>
  <si>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</si>
  <si>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</si>
  <si>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</si>
  <si>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</si>
  <si>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</si>
  <si>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</si>
  <si>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</si>
  <si>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</si>
  <si>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</si>
  <si>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</si>
  <si>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</si>
  <si>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</si>
  <si>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</si>
  <si>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</si>
  <si>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</si>
  <si>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</si>
  <si>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</si>
  <si>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</si>
  <si>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</si>
  <si>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</si>
  <si>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</si>
  <si>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</si>
  <si>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</si>
  <si>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</si>
  <si>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</si>
  <si>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</si>
  <si>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</si>
  <si>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</si>
  <si>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</si>
  <si>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</si>
  <si>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</si>
  <si>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</si>
  <si>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</si>
  <si>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</si>
  <si>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</si>
  <si>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</si>
  <si>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</si>
  <si>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</si>
  <si>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</si>
  <si>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</si>
  <si>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</si>
  <si>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</si>
  <si>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</si>
  <si>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</si>
  <si>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</si>
  <si>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</si>
  <si>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</si>
  <si>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</si>
  <si>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</si>
  <si>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</si>
  <si>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</si>
  <si>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</si>
  <si>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</si>
  <si>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</si>
  <si>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</si>
  <si>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</si>
  <si>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</si>
  <si>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</si>
  <si>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</si>
  <si>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</si>
  <si>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</si>
  <si>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</si>
  <si>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</si>
  <si>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</si>
  <si>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</si>
  <si>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</si>
  <si>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</si>
  <si>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</si>
  <si>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</si>
  <si>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</si>
  <si>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</si>
  <si>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</si>
  <si>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</si>
  <si>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</si>
  <si>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</si>
  <si>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</si>
  <si>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</si>
  <si>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</si>
  <si>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</si>
  <si>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</si>
  <si>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</si>
  <si>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</si>
  <si>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</si>
  <si>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</si>
  <si>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</si>
  <si>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</si>
  <si>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</si>
  <si>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</si>
  <si>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</si>
  <si>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</si>
  <si>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</si>
  <si>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</si>
  <si>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</si>
  <si>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</si>
  <si>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</si>
  <si>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</si>
  <si>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</si>
  <si>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</si>
  <si>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</si>
  <si>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</si>
  <si>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</si>
  <si>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</si>
  <si>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</si>
  <si>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</si>
  <si>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</si>
  <si>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</si>
  <si>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</si>
  <si>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</si>
  <si>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</si>
  <si>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</si>
  <si>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</si>
  <si>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</si>
  <si>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</si>
  <si>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</si>
  <si>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</si>
  <si>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</si>
  <si>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</si>
  <si>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</si>
  <si>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</si>
  <si>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</si>
  <si>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</si>
  <si>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</si>
  <si>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</si>
  <si>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</si>
  <si>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</si>
  <si>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</si>
  <si>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</si>
  <si>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</si>
  <si>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</si>
  <si>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</si>
  <si>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</si>
  <si>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</si>
  <si>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</si>
  <si>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</si>
  <si>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</si>
  <si>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</si>
  <si>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</si>
  <si>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</si>
  <si>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</si>
  <si>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</si>
  <si>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</si>
  <si>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</si>
  <si>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</si>
  <si>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</si>
  <si>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</si>
  <si>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</si>
  <si>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</si>
  <si>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</si>
  <si>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</si>
  <si>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</si>
  <si>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</si>
  <si>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</si>
  <si>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</si>
  <si>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</si>
  <si>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</si>
  <si>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</si>
  <si>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</si>
  <si>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</si>
  <si>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</si>
  <si>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</si>
  <si>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</si>
  <si>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</si>
  <si>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</si>
  <si>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</si>
  <si>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</si>
  <si>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</si>
  <si>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</si>
  <si>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</si>
  <si>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</si>
  <si>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</si>
  <si>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</si>
  <si>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</si>
  <si>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</si>
  <si>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</si>
  <si>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</si>
  <si>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</si>
  <si>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</si>
  <si>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</si>
  <si>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</si>
  <si>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</si>
  <si>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</si>
  <si>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</si>
  <si>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</si>
  <si>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</si>
  <si>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</si>
  <si>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</si>
  <si>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</si>
  <si>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</si>
  <si>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</si>
  <si>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</si>
  <si>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</si>
  <si>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</si>
  <si>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</si>
  <si>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</si>
  <si>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</si>
  <si>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</si>
  <si>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</si>
  <si>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</si>
  <si>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</si>
  <si>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</si>
  <si>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</si>
  <si>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</si>
  <si>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</si>
  <si>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</si>
  <si>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</si>
  <si>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</si>
  <si>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</si>
  <si>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</si>
  <si>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</si>
  <si>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</si>
  <si>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</si>
  <si>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</si>
  <si>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</si>
  <si>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</si>
  <si>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</si>
  <si>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</si>
  <si>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</si>
  <si>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</si>
  <si>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</si>
  <si>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</si>
  <si>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</si>
  <si>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</si>
  <si>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</si>
  <si>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</si>
  <si>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</si>
  <si>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</si>
  <si>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</si>
  <si>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</si>
  <si>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</si>
  <si>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</si>
  <si>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</si>
  <si>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</si>
  <si>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</si>
  <si>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</si>
  <si>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</si>
  <si>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</si>
  <si>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</si>
  <si>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</si>
  <si>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</si>
  <si>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</si>
  <si>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</si>
  <si>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</si>
  <si>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</si>
  <si>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</si>
  <si>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</si>
  <si>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</si>
  <si>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</si>
  <si>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</si>
  <si>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</si>
  <si>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</si>
  <si>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</si>
  <si>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</si>
  <si>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</si>
  <si>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</si>
  <si>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</si>
  <si>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</si>
  <si>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</si>
  <si>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</si>
  <si>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</si>
  <si>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</si>
  <si>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</si>
  <si>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</si>
  <si>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</si>
  <si>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</si>
  <si>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</si>
  <si>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</si>
  <si>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</si>
  <si>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</si>
  <si>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</si>
  <si>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</si>
  <si>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</si>
  <si>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</si>
  <si>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</si>
  <si>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</si>
  <si>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</si>
  <si>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</si>
  <si>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</si>
  <si>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</si>
  <si>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</si>
  <si>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</si>
  <si>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</si>
  <si>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</si>
  <si>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</si>
  <si>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</si>
  <si>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</si>
  <si>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</si>
  <si>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</si>
  <si>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</si>
  <si>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</si>
  <si>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</si>
  <si>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</si>
  <si>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</si>
  <si>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</si>
  <si>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</si>
  <si>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</si>
  <si>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</si>
  <si>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</si>
  <si>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</si>
  <si>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</si>
  <si>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</si>
  <si>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</si>
  <si>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</si>
  <si>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</si>
  <si>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</si>
  <si>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</si>
  <si>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</si>
  <si>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</si>
  <si>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</si>
  <si>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</si>
  <si>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</si>
  <si>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</si>
  <si>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</si>
  <si>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</si>
  <si>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</si>
  <si>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</si>
  <si>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</si>
  <si>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</si>
  <si>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</si>
  <si>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</si>
  <si>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</si>
  <si>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</si>
  <si>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</si>
  <si>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</si>
  <si>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</si>
  <si>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</si>
  <si>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</si>
  <si>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</si>
  <si>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</si>
  <si>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</si>
  <si>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</si>
  <si>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</si>
  <si>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</si>
  <si>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</si>
  <si>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</si>
  <si>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</si>
  <si>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</si>
  <si>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</si>
  <si>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</si>
  <si>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</si>
  <si>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</si>
  <si>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</si>
  <si>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</si>
  <si>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</si>
  <si>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</si>
  <si>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</si>
  <si>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</si>
  <si>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</si>
  <si>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</si>
  <si>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</si>
  <si>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</si>
  <si>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</si>
  <si>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</si>
  <si>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</si>
  <si>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</si>
  <si>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</si>
  <si>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</si>
  <si>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</si>
  <si>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</si>
  <si>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</si>
  <si>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</si>
  <si>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</si>
  <si>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</si>
  <si>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</si>
  <si>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</si>
  <si>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</si>
  <si>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</si>
  <si>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</si>
  <si>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</si>
  <si>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</si>
  <si>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</si>
  <si>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</si>
  <si>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</si>
  <si>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</si>
  <si>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</si>
  <si>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</si>
  <si>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</si>
  <si>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</si>
  <si>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</si>
  <si>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</si>
  <si>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</si>
  <si>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</si>
  <si>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</si>
  <si>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</si>
  <si>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</si>
  <si>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</si>
  <si>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</si>
  <si>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</si>
  <si>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</si>
  <si>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</si>
  <si>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</si>
  <si>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</si>
  <si>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</si>
  <si>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</si>
  <si>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</si>
  <si>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</si>
  <si>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</si>
  <si>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</si>
  <si>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</si>
  <si>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</si>
  <si>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</si>
  <si>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</si>
  <si>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</si>
  <si>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</si>
  <si>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</si>
  <si>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</si>
  <si>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</si>
  <si>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</si>
  <si>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</si>
  <si>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</si>
  <si>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</si>
  <si>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</si>
  <si>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</si>
  <si>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</si>
  <si>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</si>
  <si>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</si>
  <si>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</si>
  <si>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</si>
  <si>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</si>
  <si>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</si>
  <si>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</si>
  <si>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</si>
  <si>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</si>
  <si>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</si>
  <si>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</si>
  <si>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</si>
  <si>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</si>
  <si>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</si>
  <si>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</si>
  <si>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</si>
  <si>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</si>
  <si>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</si>
  <si>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</si>
  <si>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</si>
  <si>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</si>
  <si>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</si>
  <si>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</si>
  <si>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</si>
  <si>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</si>
  <si>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</si>
  <si>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</si>
  <si>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</si>
  <si>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</si>
  <si>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</si>
  <si>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</si>
  <si>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</si>
  <si>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</si>
  <si>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</si>
  <si>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</si>
  <si>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</si>
  <si>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</si>
  <si>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</si>
  <si>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</si>
  <si>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</si>
  <si>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</si>
  <si>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</si>
  <si>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</si>
  <si>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</si>
  <si>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</si>
  <si>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</si>
  <si>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</si>
  <si>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</si>
  <si>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</si>
  <si>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</si>
  <si>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</si>
  <si>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</si>
  <si>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</si>
  <si>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</si>
  <si>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</si>
  <si>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</si>
  <si>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</si>
  <si>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</si>
  <si>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</si>
  <si>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</si>
  <si>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</si>
  <si>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</si>
  <si>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</si>
  <si>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</si>
  <si>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</si>
  <si>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</si>
  <si>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</si>
  <si>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</si>
  <si>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</si>
  <si>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</si>
  <si>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</si>
  <si>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</si>
  <si>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</si>
  <si>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</si>
  <si>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</si>
  <si>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</si>
  <si>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</si>
  <si>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</si>
  <si>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</si>
  <si>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</si>
  <si>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</si>
  <si>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</si>
  <si>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</si>
  <si>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</si>
  <si>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</si>
  <si>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</si>
  <si>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</si>
  <si>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</si>
  <si>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</si>
  <si>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</si>
  <si>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</si>
  <si>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</si>
  <si>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</si>
  <si>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</si>
  <si>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</si>
  <si>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</si>
  <si>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</si>
  <si>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</si>
  <si>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</si>
  <si>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</si>
  <si>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</si>
  <si>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</si>
  <si>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</si>
  <si>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</si>
  <si>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</si>
  <si>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</si>
  <si>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</si>
  <si>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</si>
  <si>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</si>
  <si>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</si>
  <si>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</si>
  <si>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</si>
  <si>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</si>
  <si>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</si>
  <si>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</si>
  <si>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</si>
  <si>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</si>
  <si>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</si>
  <si>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</si>
  <si>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</si>
  <si>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</si>
  <si>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</si>
  <si>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</si>
  <si>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</si>
  <si>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</si>
  <si>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</si>
  <si>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</si>
  <si>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</si>
  <si>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</si>
  <si>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</si>
  <si>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</si>
  <si>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</si>
  <si>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</si>
  <si>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</si>
  <si>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</si>
  <si>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</si>
  <si>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</si>
  <si>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</si>
  <si>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</si>
  <si>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</si>
  <si>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</si>
  <si>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</si>
  <si>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</si>
  <si>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</si>
  <si>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</si>
  <si>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</si>
  <si>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</si>
  <si>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</si>
  <si>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</si>
  <si>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</si>
  <si>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</si>
  <si>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</si>
  <si>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</si>
  <si>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</si>
  <si>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</si>
  <si>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</si>
  <si>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</si>
  <si>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</si>
  <si>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</si>
  <si>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</si>
  <si>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</si>
  <si>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</si>
  <si>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</si>
  <si>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</si>
  <si>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</si>
  <si>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</si>
  <si>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</si>
  <si>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</si>
  <si>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</si>
  <si>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</si>
  <si>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</si>
  <si>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</si>
  <si>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</si>
  <si>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</si>
  <si>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</si>
  <si>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</si>
  <si>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</si>
  <si>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</si>
  <si>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</si>
  <si>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</si>
  <si>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</si>
  <si>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</si>
  <si>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</si>
  <si>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</si>
  <si>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</si>
  <si>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</si>
  <si>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</si>
  <si>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</si>
  <si>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</si>
  <si>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</si>
  <si>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</si>
  <si>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</si>
  <si>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</si>
  <si>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</si>
  <si>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</si>
  <si>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</si>
  <si>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</si>
  <si>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</si>
  <si>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</si>
  <si>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</si>
  <si>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</si>
  <si>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</si>
  <si>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</si>
  <si>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</si>
  <si>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</si>
  <si>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</si>
  <si>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</si>
  <si>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</si>
  <si>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</si>
  <si>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</si>
  <si>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</si>
  <si>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</si>
  <si>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</si>
  <si>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</si>
  <si>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</si>
  <si>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</si>
  <si>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</si>
  <si>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</si>
  <si>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</si>
  <si>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</si>
  <si>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</si>
  <si>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</si>
  <si>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</si>
  <si>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</si>
  <si>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</si>
  <si>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</si>
  <si>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</si>
  <si>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</si>
  <si>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</si>
  <si>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</si>
  <si>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</si>
  <si>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</si>
  <si>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</si>
  <si>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</si>
  <si>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</si>
  <si>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</si>
  <si>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</si>
  <si>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</si>
  <si>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</si>
  <si>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</si>
  <si>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</si>
  <si>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</si>
  <si>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</si>
  <si>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</si>
  <si>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</si>
  <si>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</si>
  <si>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</si>
  <si>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</si>
  <si>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</si>
  <si>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</si>
  <si>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</si>
  <si>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</si>
  <si>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</si>
  <si>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</si>
  <si>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</si>
  <si>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</si>
  <si>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</si>
  <si>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</si>
  <si>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</si>
  <si>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</si>
  <si>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</si>
  <si>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</si>
  <si>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</si>
  <si>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</si>
  <si>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</si>
  <si>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</si>
  <si>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</si>
  <si>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</si>
  <si>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</si>
  <si>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</si>
  <si>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</si>
  <si>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</si>
  <si>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</si>
  <si>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</si>
  <si>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</si>
  <si>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</si>
  <si>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</si>
  <si>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</si>
  <si>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</si>
  <si>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</si>
  <si>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</si>
  <si>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</si>
  <si>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</si>
  <si>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</si>
  <si>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</si>
  <si>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</si>
  <si>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</si>
  <si>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</si>
  <si>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</si>
  <si>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</si>
  <si>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</si>
  <si>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</si>
  <si>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</si>
  <si>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</si>
  <si>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</si>
  <si>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</si>
  <si>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</si>
  <si>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</si>
  <si>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</si>
  <si>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</si>
  <si>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</si>
  <si>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</si>
  <si>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</si>
  <si>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</si>
  <si>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</si>
  <si>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</si>
  <si>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</si>
  <si>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</si>
  <si>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</si>
  <si>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</si>
  <si>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</si>
  <si>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</si>
  <si>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</si>
  <si>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</si>
  <si>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</si>
  <si>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</si>
  <si>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</si>
  <si>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</si>
  <si>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</si>
  <si>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</si>
  <si>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</si>
  <si>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</si>
  <si>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</si>
  <si>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</si>
  <si>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</si>
  <si>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</si>
  <si>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</si>
  <si>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</si>
  <si>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</si>
  <si>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</si>
  <si>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</si>
  <si>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</si>
  <si>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</si>
  <si>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</si>
  <si>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</si>
  <si>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</si>
  <si>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</si>
  <si>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</si>
  <si>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</si>
  <si>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</si>
  <si>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</si>
  <si>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</si>
  <si>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</si>
  <si>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</si>
  <si>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</si>
  <si>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</si>
  <si>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</si>
  <si>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</si>
  <si>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</si>
  <si>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</si>
  <si>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</si>
  <si>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</si>
  <si>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</si>
  <si>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</si>
  <si>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</si>
  <si>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</si>
  <si>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</si>
  <si>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</si>
  <si>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</si>
  <si>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</si>
  <si>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</si>
  <si>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</si>
  <si>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</si>
  <si>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</si>
  <si>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</si>
  <si>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</si>
  <si>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</si>
  <si>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</si>
  <si>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</si>
  <si>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</si>
  <si>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</si>
  <si>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</si>
  <si>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</si>
  <si>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</si>
  <si>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</si>
  <si>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</si>
  <si>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</si>
  <si>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</si>
  <si>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</si>
  <si>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</si>
  <si>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</si>
  <si>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</si>
  <si>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</si>
  <si>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</si>
  <si>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</si>
  <si>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</si>
  <si>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</si>
  <si>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</si>
  <si>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</si>
  <si>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</si>
  <si>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</si>
  <si>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</si>
  <si>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</si>
  <si>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</si>
  <si>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</si>
  <si>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</si>
  <si>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</si>
  <si>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</si>
  <si>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</si>
  <si>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</si>
  <si>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</si>
  <si>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</si>
  <si>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</si>
  <si>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</si>
  <si>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</si>
  <si>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</si>
  <si>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</si>
  <si>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</si>
  <si>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</si>
  <si>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</si>
  <si>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</si>
  <si>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</si>
  <si>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</si>
  <si>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</si>
  <si>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</si>
  <si>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</si>
  <si>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</si>
  <si>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</si>
  <si>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</si>
  <si>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</si>
  <si>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</si>
  <si>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</si>
  <si>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</si>
  <si>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</si>
  <si>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</si>
  <si>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</si>
  <si>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</si>
  <si>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</si>
  <si>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</si>
  <si>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</si>
  <si>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</si>
  <si>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</si>
  <si>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</si>
  <si>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</si>
  <si>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</si>
  <si>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</si>
  <si>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</si>
  <si>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</si>
  <si>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</si>
  <si>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</si>
  <si>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</si>
  <si>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</si>
  <si>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</si>
  <si>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</si>
  <si>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</si>
  <si>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</si>
  <si>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</si>
  <si>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</si>
  <si>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</si>
  <si>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</si>
  <si>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</si>
  <si>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</si>
  <si>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</si>
  <si>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</si>
  <si>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</si>
  <si>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</si>
  <si>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</si>
  <si>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</si>
  <si>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</si>
  <si>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</si>
  <si>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</si>
  <si>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</si>
  <si>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</si>
  <si>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</si>
  <si>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</si>
  <si>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</si>
  <si>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</si>
  <si>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</si>
  <si>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</si>
  <si>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</si>
  <si>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</si>
  <si>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</si>
  <si>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</si>
  <si>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</si>
  <si>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</si>
  <si>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</si>
  <si>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</si>
  <si>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</si>
  <si>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</si>
  <si>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</si>
  <si>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</si>
  <si>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</si>
  <si>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</si>
  <si>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</si>
  <si>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</si>
  <si>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</si>
  <si>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</si>
  <si>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</si>
  <si>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</si>
  <si>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</si>
  <si>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</si>
  <si>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</si>
  <si>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</si>
  <si>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</si>
  <si>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</si>
  <si>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</si>
  <si>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</si>
  <si>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</si>
  <si>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</si>
  <si>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</si>
  <si>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</si>
  <si>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</si>
  <si>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</si>
  <si>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</si>
  <si>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</si>
  <si>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</si>
  <si>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</si>
  <si>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</si>
  <si>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</si>
  <si>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</si>
  <si>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</si>
  <si>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</si>
  <si>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</si>
  <si>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</si>
  <si>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</si>
  <si>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</si>
  <si>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</si>
  <si>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</si>
  <si>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</si>
  <si>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</si>
  <si>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</si>
  <si>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</si>
  <si>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</si>
  <si>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</si>
  <si>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</si>
  <si>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</si>
  <si>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</si>
  <si>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</si>
  <si>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</si>
  <si>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</si>
  <si>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</si>
  <si>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</si>
  <si>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</si>
  <si>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</si>
  <si>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</si>
  <si>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</si>
  <si>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</si>
  <si>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</si>
  <si>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</si>
  <si>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</si>
  <si>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</si>
  <si>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</si>
  <si>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</si>
  <si>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</si>
  <si>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</si>
  <si>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</si>
  <si>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</si>
  <si>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</si>
  <si>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</si>
  <si>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</si>
  <si>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</si>
  <si>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</si>
  <si>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</si>
  <si>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</si>
  <si>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</si>
  <si>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</si>
  <si>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</si>
  <si>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</si>
  <si>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</si>
  <si>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</si>
  <si>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</si>
  <si>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</si>
  <si>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</si>
  <si>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</si>
  <si>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</si>
  <si>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</si>
  <si>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</si>
  <si>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</si>
  <si>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</si>
  <si>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</si>
  <si>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</si>
  <si>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</si>
  <si>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</si>
  <si>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</si>
  <si>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</si>
  <si>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</si>
  <si>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</si>
  <si>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</si>
  <si>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</si>
  <si>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</si>
  <si>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</si>
  <si>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</si>
  <si>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</si>
  <si>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</si>
  <si>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</si>
  <si>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</si>
  <si>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</si>
  <si>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</si>
  <si>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</si>
  <si>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</si>
  <si>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</si>
  <si>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</si>
  <si>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</si>
  <si>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</si>
  <si>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</si>
  <si>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</si>
  <si>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</si>
  <si>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</si>
  <si>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</si>
  <si>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</si>
  <si>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</si>
  <si>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</si>
  <si>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</si>
  <si>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</si>
  <si>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</si>
  <si>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</si>
  <si>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</si>
  <si>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</si>
  <si>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</si>
  <si>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</si>
  <si>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</si>
  <si>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</si>
  <si>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</si>
  <si>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</si>
  <si>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</si>
  <si>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</si>
  <si>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</si>
  <si>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</si>
  <si>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</si>
  <si>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</si>
  <si>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</si>
  <si>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</si>
  <si>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</si>
  <si>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</si>
  <si>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</si>
  <si>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</si>
  <si>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</si>
  <si>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</si>
  <si>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</si>
  <si>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</si>
  <si>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</si>
  <si>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</si>
  <si>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</si>
  <si>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</si>
  <si>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</si>
  <si>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</si>
  <si>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</si>
  <si>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</si>
  <si>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</si>
  <si>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</si>
  <si>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</si>
  <si>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</si>
  <si>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</si>
  <si>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</si>
  <si>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</si>
  <si>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</si>
  <si>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</si>
  <si>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</si>
  <si>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</si>
  <si>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</si>
  <si>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</si>
  <si>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</si>
  <si>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</si>
  <si>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</si>
  <si>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</si>
  <si>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</si>
  <si>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</si>
  <si>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</si>
  <si>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</si>
  <si>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</si>
  <si>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</si>
  <si>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</si>
  <si>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</si>
  <si>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</si>
  <si>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</si>
  <si>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</si>
  <si>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</si>
  <si>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</si>
  <si>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</si>
  <si>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</si>
  <si>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</si>
  <si>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</si>
  <si>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</si>
  <si>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</si>
  <si>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</si>
  <si>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</si>
  <si>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</si>
  <si>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</si>
  <si>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</si>
  <si>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</si>
  <si>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</si>
  <si>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</si>
  <si>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</si>
  <si>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</si>
  <si>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</si>
  <si>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</si>
  <si>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</si>
  <si>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</si>
  <si>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</si>
  <si>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</si>
  <si>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</si>
  <si>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</si>
  <si>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</si>
  <si>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</si>
  <si>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</si>
  <si>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</si>
  <si>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</si>
  <si>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</si>
  <si>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</si>
  <si>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</si>
  <si>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</si>
  <si>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</si>
  <si>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</si>
  <si>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</si>
  <si>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</si>
  <si>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</si>
  <si>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</si>
  <si>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</si>
  <si>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</si>
  <si>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</si>
  <si>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</si>
  <si>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</si>
  <si>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</si>
  <si>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</si>
  <si>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</si>
  <si>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</si>
  <si>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</si>
  <si>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</si>
  <si>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</si>
  <si>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</si>
  <si>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</si>
  <si>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</si>
  <si>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</si>
  <si>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</si>
  <si>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</si>
  <si>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</si>
  <si>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</si>
  <si>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</si>
  <si>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</si>
  <si>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</si>
  <si>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</si>
  <si>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</si>
  <si>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</si>
  <si>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</si>
  <si>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</si>
  <si>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</si>
  <si>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</si>
  <si>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</si>
  <si>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</si>
  <si>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</si>
  <si>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</si>
  <si>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</si>
  <si>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</si>
  <si>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</si>
  <si>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</si>
  <si>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</si>
  <si>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</si>
  <si>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</si>
  <si>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</si>
  <si>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</si>
  <si>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</si>
  <si>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</si>
  <si>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</si>
  <si>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</si>
  <si>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</si>
  <si>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</si>
  <si>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</si>
  <si>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</si>
  <si>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</si>
  <si>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</si>
  <si>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</si>
  <si>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</si>
  <si>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</si>
  <si>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</si>
  <si>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</si>
  <si>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</si>
  <si>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</si>
  <si>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</si>
  <si>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</si>
  <si>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</si>
  <si>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</si>
  <si>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</si>
  <si>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</si>
  <si>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</si>
  <si>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</si>
  <si>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</si>
  <si>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</si>
  <si>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</si>
  <si>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</si>
  <si>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</si>
  <si>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</si>
  <si>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</si>
  <si>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</si>
  <si>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</si>
  <si>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</si>
  <si>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</si>
  <si>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</si>
  <si>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</si>
  <si>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</si>
  <si>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</si>
  <si>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</si>
  <si>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</si>
  <si>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</si>
  <si>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</si>
  <si>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</si>
  <si>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</si>
  <si>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</si>
  <si>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</si>
  <si>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</si>
  <si>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</si>
  <si>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</si>
  <si>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</si>
  <si>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</si>
  <si>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</si>
  <si>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</si>
  <si>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</si>
  <si>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</si>
  <si>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</si>
  <si>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</si>
  <si>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</si>
  <si>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</si>
  <si>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</si>
  <si>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</si>
  <si>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</si>
  <si>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</si>
  <si>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</si>
  <si>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</si>
  <si>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</si>
  <si>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</si>
  <si>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</si>
  <si>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</si>
  <si>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</si>
  <si>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</si>
  <si>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</si>
  <si>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</si>
  <si>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</si>
  <si>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</si>
  <si>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</si>
  <si>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</si>
  <si>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</si>
  <si>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</si>
  <si>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</si>
  <si>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</si>
  <si>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</si>
  <si>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</si>
  <si>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</si>
  <si>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</si>
  <si>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</si>
  <si>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</si>
  <si>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</si>
  <si>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</si>
  <si>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</si>
  <si>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</si>
  <si>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</si>
  <si>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</si>
  <si>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</si>
  <si>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</si>
  <si>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</si>
  <si>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</si>
  <si>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</si>
  <si>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</si>
  <si>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</si>
  <si>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</si>
  <si>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</si>
  <si>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</si>
  <si>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</si>
  <si>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</si>
  <si>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</si>
  <si>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</si>
  <si>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</si>
  <si>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</si>
  <si>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</si>
  <si>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</si>
  <si>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</si>
  <si>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</si>
  <si>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</si>
  <si>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</si>
  <si>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</si>
  <si>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</si>
  <si>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</si>
  <si>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</si>
  <si>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</si>
  <si>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</si>
  <si>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</si>
  <si>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</si>
  <si>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</si>
  <si>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</si>
  <si>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</si>
  <si>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</si>
  <si>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</si>
  <si>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</si>
  <si>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</si>
  <si>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</si>
  <si>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</si>
  <si>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</si>
  <si>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</si>
  <si>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</si>
  <si>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</si>
  <si>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</si>
  <si>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</si>
  <si>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</si>
  <si>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</si>
  <si>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</si>
  <si>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</si>
  <si>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</si>
  <si>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</si>
  <si>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</si>
  <si>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</si>
  <si>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</si>
  <si>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</si>
  <si>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</si>
  <si>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</si>
  <si>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</si>
  <si>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</si>
  <si>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</si>
  <si>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</si>
  <si>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</si>
  <si>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</si>
  <si>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</si>
  <si>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</si>
  <si>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</si>
  <si>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</si>
  <si>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</si>
  <si>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</si>
  <si>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</si>
  <si>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</si>
  <si>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</si>
  <si>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</si>
  <si>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</si>
  <si>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</si>
  <si>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</si>
  <si>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</si>
  <si>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</si>
  <si>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</si>
  <si>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</si>
  <si>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</si>
  <si>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</si>
  <si>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</si>
  <si>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</si>
  <si>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</si>
  <si>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</si>
  <si>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</si>
  <si>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</si>
  <si>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</si>
  <si>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</si>
  <si>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</si>
  <si>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</si>
  <si>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</si>
  <si>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</si>
  <si>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</si>
  <si>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</si>
  <si>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</si>
  <si>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</si>
  <si>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</si>
  <si>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</si>
  <si>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</si>
  <si>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</si>
  <si>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</si>
  <si>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</si>
  <si>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</si>
  <si>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</si>
  <si>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</si>
  <si>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</si>
  <si>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</si>
  <si>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</si>
  <si>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</si>
  <si>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</si>
  <si>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</si>
  <si>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</si>
  <si>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</si>
  <si>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</si>
  <si>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</si>
  <si>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</si>
  <si>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</si>
  <si>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</si>
  <si>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</si>
  <si>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</si>
  <si>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</si>
  <si>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</si>
  <si>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</si>
  <si>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</si>
  <si>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</si>
  <si>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</si>
  <si>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</si>
  <si>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</si>
  <si>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</si>
  <si>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</si>
  <si>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</si>
  <si>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</si>
  <si>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</si>
  <si>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</si>
  <si>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</si>
  <si>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</si>
  <si>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</si>
  <si>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</si>
  <si>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</si>
  <si>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</si>
  <si>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</si>
  <si>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</si>
  <si>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</si>
  <si>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</si>
  <si>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</si>
  <si>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</si>
  <si>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</si>
  <si>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</si>
  <si>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</si>
  <si>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</si>
  <si>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</si>
  <si>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</si>
  <si>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</si>
  <si>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</si>
  <si>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</si>
  <si>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</si>
  <si>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</si>
  <si>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</si>
  <si>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</si>
  <si>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</si>
  <si>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</si>
  <si>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</si>
  <si>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</si>
  <si>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</si>
  <si>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</si>
  <si>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</si>
  <si>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</si>
  <si>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</si>
  <si>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</si>
  <si>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</si>
  <si>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</si>
  <si>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</si>
  <si>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</si>
  <si>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</si>
  <si>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</si>
  <si>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</si>
  <si>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</si>
  <si>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</si>
  <si>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</si>
  <si>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</si>
  <si>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</si>
  <si>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</si>
  <si>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</si>
  <si>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</si>
  <si>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</si>
  <si>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</si>
  <si>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</si>
  <si>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</si>
  <si>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</si>
  <si>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</si>
  <si>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</si>
  <si>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</si>
  <si>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</si>
  <si>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</si>
  <si>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</si>
  <si>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</si>
  <si>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</si>
  <si>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</si>
  <si>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</si>
  <si>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</si>
  <si>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</si>
  <si>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</si>
  <si>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</si>
  <si>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</si>
  <si>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</si>
  <si>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</si>
  <si>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</si>
  <si>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</si>
  <si>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</si>
  <si>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</si>
  <si>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</si>
  <si>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</si>
  <si>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</si>
  <si>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</si>
  <si>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</si>
  <si>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</si>
  <si>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</si>
  <si>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</si>
  <si>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</si>
  <si>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</si>
  <si>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</si>
  <si>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</si>
  <si>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</si>
  <si>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</si>
  <si>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</si>
  <si>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</si>
  <si>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</si>
  <si>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</si>
  <si>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</si>
  <si>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</si>
  <si>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</si>
  <si>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</si>
  <si>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</si>
  <si>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</si>
  <si>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</si>
  <si>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</si>
  <si>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</si>
  <si>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</si>
  <si>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</si>
  <si>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</si>
  <si>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</si>
  <si>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</si>
  <si>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</si>
  <si>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</si>
  <si>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</si>
  <si>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</si>
  <si>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</si>
  <si>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</si>
  <si>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</si>
  <si>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</si>
  <si>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</si>
  <si>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</si>
  <si>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</si>
  <si>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</si>
  <si>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</si>
  <si>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</si>
  <si>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</si>
  <si>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</si>
  <si>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</si>
  <si>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</si>
  <si>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</si>
  <si>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</si>
  <si>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</si>
  <si>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</si>
  <si>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</si>
  <si>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</si>
  <si>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</si>
  <si>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</si>
  <si>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</si>
  <si>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</si>
  <si>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</si>
  <si>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</si>
  <si>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</si>
  <si>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</si>
  <si>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</si>
  <si>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</si>
  <si>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</si>
  <si>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</si>
  <si>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</si>
  <si>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</si>
  <si>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</si>
  <si>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</si>
  <si>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</si>
  <si>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</si>
  <si>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</si>
  <si>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</si>
  <si>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</si>
  <si>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</si>
  <si>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</si>
  <si>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</si>
  <si>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</si>
  <si>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</si>
  <si>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</si>
  <si>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</si>
  <si>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</si>
  <si>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</si>
  <si>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</si>
  <si>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</si>
  <si>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</si>
  <si>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</si>
  <si>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</si>
  <si>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</si>
  <si>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</si>
  <si>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</si>
  <si>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</si>
  <si>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</si>
  <si>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</si>
  <si>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</si>
  <si>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</si>
  <si>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</si>
  <si>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</si>
  <si>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</si>
  <si>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</si>
  <si>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</si>
  <si>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</si>
  <si>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</si>
  <si>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</si>
  <si>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</si>
  <si>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</si>
  <si>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</si>
  <si>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</si>
  <si>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</si>
  <si>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</si>
  <si>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</si>
  <si>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</si>
  <si>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</si>
  <si>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</si>
  <si>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</si>
  <si>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</si>
  <si>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</si>
  <si>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</si>
  <si>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</si>
  <si>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</si>
  <si>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</si>
  <si>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</si>
  <si>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</si>
  <si>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</si>
  <si>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</si>
  <si>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</si>
  <si>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</si>
  <si>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</si>
  <si>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</si>
  <si>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</si>
  <si>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</si>
  <si>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</si>
  <si>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</si>
  <si>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</si>
  <si>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</si>
  <si>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</si>
  <si>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</si>
  <si>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</si>
  <si>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</si>
  <si>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</si>
  <si>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</si>
  <si>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</si>
  <si>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</si>
  <si>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</si>
  <si>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</si>
  <si>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</si>
  <si>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</si>
  <si>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</si>
  <si>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</si>
  <si>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</si>
  <si>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</si>
  <si>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</si>
  <si>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</si>
  <si>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</si>
  <si>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</si>
  <si>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</si>
  <si>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</si>
  <si>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</si>
  <si>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</si>
  <si>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</si>
  <si>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</si>
  <si>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</si>
  <si>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</si>
  <si>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</si>
  <si>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</si>
  <si>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</si>
  <si>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</si>
  <si>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</si>
  <si>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</si>
  <si>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</si>
  <si>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</si>
  <si>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</si>
  <si>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</si>
  <si>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</si>
  <si>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</si>
  <si>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</si>
  <si>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</si>
  <si>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</si>
  <si>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</si>
  <si>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</si>
  <si>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</si>
  <si>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</si>
  <si>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</si>
  <si>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</si>
  <si>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</si>
  <si>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</si>
  <si>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</si>
  <si>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</si>
  <si>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</si>
  <si>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</si>
  <si>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</si>
  <si>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</si>
  <si>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</si>
  <si>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</si>
  <si>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</si>
  <si>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</si>
  <si>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</si>
  <si>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</si>
  <si>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</si>
  <si>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</si>
  <si>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</si>
  <si>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</si>
  <si>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</si>
  <si>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</si>
  <si>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</si>
  <si>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</si>
  <si>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</si>
  <si>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</si>
  <si>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</si>
  <si>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</si>
  <si>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</si>
  <si>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</si>
  <si>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</si>
  <si>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</si>
  <si>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</si>
  <si>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</si>
  <si>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</si>
  <si>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</si>
  <si>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</si>
  <si>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</si>
  <si>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</si>
  <si>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</si>
  <si>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</si>
  <si>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</si>
  <si>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</si>
  <si>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</si>
  <si>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</si>
  <si>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</si>
  <si>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</si>
  <si>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</si>
  <si>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</si>
  <si>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</si>
  <si>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</si>
  <si>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</si>
  <si>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</si>
  <si>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</si>
  <si>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</si>
  <si>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</si>
  <si>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</si>
  <si>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</si>
  <si>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</si>
  <si>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</si>
  <si>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</si>
  <si>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</si>
  <si>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</si>
  <si>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</si>
  <si>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</si>
  <si>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</si>
  <si>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</si>
  <si>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</si>
  <si>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</si>
  <si>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</si>
  <si>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</si>
  <si>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</si>
  <si>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</si>
  <si>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</si>
  <si>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</si>
  <si>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</si>
  <si>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</si>
  <si>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</si>
  <si>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</si>
  <si>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</si>
  <si>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</si>
  <si>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</si>
  <si>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</si>
  <si>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</si>
  <si>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</si>
  <si>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</si>
  <si>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</si>
  <si>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</si>
  <si>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</si>
  <si>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</si>
  <si>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</si>
  <si>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</si>
  <si>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</si>
  <si>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</si>
  <si>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</si>
  <si>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</si>
  <si>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</si>
  <si>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</si>
  <si>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</si>
  <si>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</si>
  <si>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</si>
  <si>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</si>
  <si>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</si>
  <si>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</si>
  <si>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</si>
  <si>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</si>
  <si>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</si>
  <si>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</si>
  <si>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</si>
  <si>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</si>
  <si>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</si>
  <si>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</si>
  <si>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</si>
  <si>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</si>
  <si>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</si>
  <si>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</si>
  <si>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</si>
  <si>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</si>
  <si>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</si>
  <si>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</si>
  <si>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</si>
  <si>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</si>
  <si>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</si>
  <si>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</si>
  <si>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</si>
  <si>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</si>
  <si>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</si>
  <si>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</si>
  <si>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</si>
  <si>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</si>
  <si>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</si>
  <si>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</si>
  <si>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</si>
  <si>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</si>
  <si>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</si>
  <si>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</si>
  <si>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</si>
  <si>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</si>
  <si>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</si>
  <si>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</si>
  <si>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</si>
  <si>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</si>
  <si>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</si>
  <si>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</si>
  <si>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</si>
  <si>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</si>
  <si>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</si>
  <si>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</si>
  <si>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</si>
  <si>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</si>
  <si>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</si>
  <si>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</si>
  <si>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</si>
  <si>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</si>
  <si>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</si>
  <si>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</si>
  <si>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</si>
  <si>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</si>
  <si>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</si>
  <si>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</si>
  <si>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</si>
  <si>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</si>
  <si>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</si>
  <si>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</si>
  <si>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</si>
  <si>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</si>
  <si>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</si>
  <si>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</si>
  <si>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</si>
  <si>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</si>
  <si>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</si>
  <si>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</si>
  <si>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</si>
  <si>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</si>
  <si>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</si>
  <si>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</si>
  <si>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</si>
  <si>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</si>
  <si>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</si>
  <si>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</si>
  <si>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</si>
  <si>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</si>
  <si>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</si>
  <si>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</si>
  <si>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</si>
  <si>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</si>
  <si>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</si>
  <si>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</si>
  <si>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</si>
  <si>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</si>
  <si>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</si>
  <si>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</si>
  <si>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</si>
  <si>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</si>
  <si>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</si>
  <si>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</si>
  <si>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</si>
  <si>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</si>
  <si>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</si>
  <si>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</si>
  <si>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</si>
  <si>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</si>
  <si>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</si>
  <si>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</si>
  <si>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</si>
  <si>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</si>
  <si>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</si>
  <si>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</si>
  <si>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</si>
  <si>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</si>
  <si>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</si>
  <si>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</si>
  <si>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</si>
  <si>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</si>
  <si>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</si>
  <si>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</si>
  <si>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</si>
  <si>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</si>
  <si>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</si>
  <si>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</si>
  <si>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</si>
  <si>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</si>
  <si>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</si>
  <si>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</si>
  <si>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</si>
  <si>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</si>
  <si>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</si>
  <si>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</si>
  <si>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</si>
  <si>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</si>
  <si>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</si>
  <si>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</si>
  <si>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</si>
  <si>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</si>
  <si>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</si>
  <si>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</si>
  <si>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</si>
  <si>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</si>
  <si>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</si>
  <si>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</si>
  <si>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</si>
  <si>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</si>
  <si>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</si>
  <si>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</si>
  <si>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</si>
  <si>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</si>
  <si>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</si>
  <si>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</si>
  <si>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</si>
  <si>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</si>
  <si>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</si>
  <si>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</si>
  <si>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</si>
  <si>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</si>
  <si>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</si>
  <si>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</si>
  <si>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</si>
  <si>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</si>
  <si>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</si>
  <si>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</si>
  <si>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</si>
  <si>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</si>
  <si>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</si>
  <si>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</si>
  <si>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</si>
  <si>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</si>
  <si>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</si>
  <si>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</si>
  <si>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</si>
  <si>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</si>
  <si>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</si>
  <si>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</si>
  <si>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</si>
  <si>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</si>
  <si>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</si>
  <si>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</si>
  <si>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</si>
  <si>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</si>
  <si>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</si>
  <si>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</si>
  <si>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</si>
  <si>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</si>
  <si>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</si>
  <si>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</si>
  <si>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</si>
  <si>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</si>
  <si>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</si>
  <si>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</si>
  <si>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</si>
  <si>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</si>
  <si>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</si>
  <si>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</si>
  <si>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</si>
  <si>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</si>
  <si>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</si>
  <si>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</si>
  <si>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</si>
  <si>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</si>
  <si>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</si>
  <si>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</si>
  <si>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</si>
  <si>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</si>
  <si>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</si>
  <si>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</si>
  <si>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</si>
  <si>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</si>
  <si>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</si>
  <si>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</si>
  <si>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</si>
  <si>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</si>
  <si>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</si>
  <si>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</si>
  <si>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</si>
  <si>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</si>
  <si>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</si>
  <si>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</si>
  <si>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</si>
  <si>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</si>
  <si>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</si>
  <si>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</si>
  <si>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</si>
  <si>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</si>
  <si>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</si>
  <si>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</si>
  <si>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</si>
  <si>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</si>
  <si>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</si>
  <si>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</si>
  <si>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</si>
  <si>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</si>
  <si>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</si>
  <si>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</si>
  <si>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</si>
  <si>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</si>
  <si>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</si>
  <si>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</si>
  <si>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</si>
  <si>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</si>
  <si>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</si>
  <si>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</si>
  <si>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</si>
  <si>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</si>
  <si>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</si>
  <si>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</si>
  <si>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</si>
  <si>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</si>
  <si>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</si>
  <si>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</si>
  <si>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</si>
  <si>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</si>
  <si>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</si>
  <si>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</si>
  <si>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</si>
  <si>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</si>
  <si>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</si>
  <si>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</si>
  <si>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</si>
  <si>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</si>
  <si>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</si>
  <si>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</si>
  <si>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</si>
  <si>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</si>
  <si>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</si>
  <si>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</si>
  <si>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</si>
  <si>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</si>
  <si>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</si>
  <si>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</si>
  <si>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</si>
  <si>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</si>
  <si>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</si>
  <si>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</si>
  <si>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</si>
  <si>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</si>
  <si>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</si>
  <si>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</si>
  <si>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</si>
  <si>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</si>
  <si>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</si>
  <si>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</si>
  <si>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</si>
  <si>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</si>
  <si>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</si>
  <si>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</si>
  <si>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</si>
  <si>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</si>
  <si>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</si>
  <si>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</si>
  <si>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</si>
  <si>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</si>
  <si>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</si>
  <si>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</si>
  <si>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</si>
  <si>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</si>
  <si>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</si>
  <si>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</si>
  <si>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</si>
  <si>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</si>
  <si>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</si>
  <si>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</si>
  <si>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</si>
  <si>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</si>
  <si>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</si>
  <si>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</si>
  <si>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</si>
  <si>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</si>
  <si>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</si>
  <si>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</si>
  <si>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</si>
  <si>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</si>
  <si>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</si>
  <si>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</si>
  <si>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</si>
  <si>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</si>
  <si>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</si>
  <si>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</si>
  <si>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</si>
  <si>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</si>
  <si>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</si>
  <si>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</si>
  <si>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</si>
  <si>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</si>
  <si>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</si>
  <si>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</si>
  <si>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</si>
  <si>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</si>
  <si>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</si>
  <si>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</si>
  <si>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</si>
  <si>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</si>
  <si>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</si>
  <si>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</si>
  <si>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</si>
  <si>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</si>
  <si>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</si>
  <si>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</si>
  <si>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</si>
  <si>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</si>
  <si>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</si>
  <si>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</si>
  <si>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</si>
  <si>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</si>
  <si>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</si>
  <si>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</si>
  <si>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</si>
  <si>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</si>
  <si>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</si>
  <si>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</si>
  <si>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</si>
  <si>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</si>
  <si>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</si>
  <si>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</si>
  <si>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</si>
  <si>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</si>
  <si>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</si>
  <si>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</si>
  <si>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</si>
  <si>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</si>
  <si>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</si>
  <si>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</si>
  <si>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</si>
  <si>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</si>
  <si>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</si>
  <si>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</si>
  <si>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</si>
  <si>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</si>
  <si>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</si>
  <si>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</si>
  <si>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</si>
  <si>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</si>
  <si>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</si>
  <si>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</si>
  <si>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</si>
  <si>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</si>
  <si>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</si>
  <si>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</si>
  <si>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</si>
  <si>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</si>
  <si>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</si>
  <si>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</si>
  <si>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</si>
  <si>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</si>
  <si>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</si>
  <si>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</si>
  <si>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</si>
  <si>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</si>
  <si>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</si>
  <si>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</si>
  <si>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</si>
  <si>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</si>
  <si>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</si>
  <si>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</si>
  <si>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</si>
  <si>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</si>
  <si>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</si>
  <si>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</si>
  <si>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</si>
  <si>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</si>
  <si>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</si>
  <si>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</si>
  <si>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</si>
  <si>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</si>
  <si>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</si>
  <si>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</si>
  <si>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</si>
  <si>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</si>
  <si>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</si>
  <si>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</si>
  <si>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</si>
  <si>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</si>
  <si>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</si>
  <si>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</si>
  <si>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</si>
  <si>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</si>
  <si>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</si>
  <si>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</si>
  <si>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</si>
  <si>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</si>
  <si>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</si>
  <si>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</si>
  <si>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</si>
  <si>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</si>
  <si>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</si>
  <si>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</si>
  <si>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</si>
  <si>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</si>
  <si>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</si>
  <si>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</si>
  <si>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</si>
  <si>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</si>
  <si>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</si>
  <si>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</si>
  <si>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</si>
  <si>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</si>
  <si>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</si>
  <si>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</si>
  <si>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</si>
  <si>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</si>
  <si>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</si>
  <si>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</si>
  <si>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</si>
  <si>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</si>
  <si>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</si>
  <si>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</si>
  <si>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</si>
  <si>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</si>
  <si>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</si>
  <si>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</si>
  <si>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</si>
  <si>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</si>
  <si>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</si>
  <si>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</si>
  <si>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</si>
  <si>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</si>
  <si>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</si>
  <si>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</si>
  <si>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</si>
  <si>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</si>
  <si>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</si>
  <si>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</si>
  <si>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</si>
  <si>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</si>
  <si>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</si>
  <si>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</si>
  <si>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</si>
  <si>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</si>
  <si>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</si>
  <si>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</si>
  <si>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</si>
  <si>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</si>
  <si>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</si>
  <si>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</si>
  <si>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</si>
  <si>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</si>
  <si>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</si>
  <si>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</si>
  <si>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</si>
  <si>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</si>
  <si>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</si>
  <si>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</si>
  <si>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</si>
  <si>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</si>
  <si>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</si>
  <si>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</si>
  <si>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</si>
  <si>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</si>
  <si>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</si>
  <si>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</si>
  <si>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</si>
  <si>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</si>
  <si>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</si>
  <si>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</si>
  <si>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</si>
  <si>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</si>
  <si>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</si>
  <si>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</si>
  <si>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</si>
  <si>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</si>
  <si>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</si>
  <si>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</si>
  <si>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</si>
  <si>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</si>
  <si>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</si>
  <si>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</si>
  <si>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</si>
  <si>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</si>
  <si>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</si>
  <si>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</si>
  <si>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</si>
  <si>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</si>
  <si>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</si>
  <si>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</si>
  <si>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</si>
  <si>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</si>
  <si>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</si>
  <si>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</si>
  <si>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</si>
  <si>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</si>
  <si>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</si>
  <si>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</si>
  <si>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</si>
  <si>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</si>
  <si>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</si>
  <si>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</si>
  <si>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</si>
  <si>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</si>
  <si>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</si>
  <si>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</si>
  <si>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</si>
  <si>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</si>
  <si>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</si>
  <si>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</si>
  <si>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</si>
  <si>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</si>
  <si>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</si>
  <si>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</si>
  <si>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</si>
  <si>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</si>
  <si>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</si>
  <si>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</si>
  <si>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</si>
  <si>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</si>
  <si>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</si>
  <si>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</si>
  <si>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</si>
  <si>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</si>
  <si>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</si>
  <si>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</si>
  <si>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</si>
  <si>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</si>
  <si>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</si>
  <si>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</si>
  <si>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</si>
  <si>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</si>
  <si>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</si>
  <si>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</si>
  <si>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</si>
  <si>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</si>
  <si>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</si>
  <si>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</si>
  <si>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</si>
  <si>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</si>
  <si>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</si>
  <si>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</si>
  <si>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</si>
  <si>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</si>
  <si>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</si>
  <si>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</si>
  <si>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</si>
  <si>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</si>
  <si>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</si>
  <si>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</si>
  <si>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</si>
  <si>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</si>
  <si>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</si>
  <si>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</si>
  <si>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</si>
  <si>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</si>
  <si>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</si>
  <si>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</si>
  <si>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</si>
  <si>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</si>
  <si>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</si>
  <si>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</si>
  <si>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</si>
  <si>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</si>
  <si>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</si>
  <si>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</si>
  <si>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</si>
  <si>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</si>
  <si>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</si>
  <si>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</si>
  <si>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</si>
  <si>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</si>
  <si>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</si>
  <si>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</si>
  <si>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</si>
  <si>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</si>
  <si>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</si>
  <si>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</si>
  <si>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</si>
  <si>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</si>
  <si>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</si>
  <si>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</si>
  <si>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</si>
  <si>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</si>
  <si>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</si>
  <si>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</si>
  <si>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</si>
  <si>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</si>
  <si>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</si>
  <si>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</si>
  <si>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</si>
  <si>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</si>
  <si>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</si>
  <si>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</si>
  <si>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</si>
  <si>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</si>
  <si>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</si>
  <si>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</si>
  <si>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</si>
  <si>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</si>
  <si>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</si>
  <si>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</si>
  <si>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</si>
  <si>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</si>
  <si>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</si>
  <si>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</si>
  <si>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</si>
  <si>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</si>
  <si>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</si>
  <si>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</si>
  <si>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</si>
  <si>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</si>
  <si>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</si>
  <si>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</si>
  <si>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</si>
  <si>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</si>
  <si>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</si>
  <si>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</si>
  <si>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</si>
  <si>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</si>
  <si>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</si>
  <si>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</si>
  <si>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</si>
  <si>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</si>
  <si>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</si>
  <si>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</si>
  <si>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</si>
  <si>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</si>
  <si>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</si>
  <si>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</si>
  <si>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</si>
  <si>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</si>
  <si>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</si>
  <si>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</si>
  <si>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</si>
  <si>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</si>
  <si>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</si>
  <si>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</si>
  <si>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</si>
  <si>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</si>
  <si>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</si>
  <si>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</si>
  <si>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</si>
  <si>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</si>
  <si>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</si>
  <si>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</si>
  <si>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</si>
  <si>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</si>
  <si>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</si>
  <si>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</si>
  <si>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</si>
  <si>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</si>
  <si>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</si>
  <si>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</si>
  <si>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</si>
  <si>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</si>
  <si>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</si>
  <si>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</si>
  <si>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</si>
  <si>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</si>
  <si>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</si>
  <si>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</si>
  <si>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</si>
  <si>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</si>
  <si>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</si>
  <si>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</si>
  <si>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</si>
  <si>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</si>
  <si>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</si>
  <si>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</si>
  <si>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</si>
  <si>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</si>
  <si>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</si>
  <si>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</si>
  <si>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</si>
  <si>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</si>
  <si>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</si>
  <si>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</si>
  <si>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</si>
  <si>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</si>
  <si>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</si>
  <si>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</si>
  <si>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</si>
  <si>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</si>
  <si>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</si>
  <si>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</si>
  <si>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</si>
  <si>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</si>
  <si>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</si>
  <si>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</si>
  <si>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</si>
  <si>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</si>
  <si>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</si>
  <si>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</si>
  <si>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</si>
  <si>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</si>
  <si>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</si>
  <si>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</si>
  <si>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</si>
  <si>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</si>
  <si>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</si>
  <si>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</si>
  <si>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</si>
  <si>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</si>
  <si>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</si>
  <si>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</si>
  <si>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</si>
  <si>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</si>
  <si>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</si>
  <si>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</si>
  <si>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</si>
  <si>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</si>
  <si>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</si>
  <si>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</si>
  <si>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</si>
  <si>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</si>
  <si>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</si>
  <si>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</si>
  <si>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</si>
  <si>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</si>
  <si>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</si>
  <si>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</si>
  <si>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</si>
  <si>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</si>
  <si>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</si>
  <si>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</si>
  <si>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</si>
  <si>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</si>
  <si>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</si>
  <si>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</si>
  <si>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</si>
  <si>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</si>
  <si>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</si>
  <si>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</si>
  <si>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</si>
  <si>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</si>
  <si>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</si>
  <si>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</si>
  <si>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</si>
  <si>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</si>
  <si>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</si>
  <si>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</si>
  <si>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</si>
  <si>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</si>
  <si>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</si>
  <si>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</si>
  <si>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</si>
  <si>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</si>
  <si>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</si>
  <si>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</si>
  <si>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</si>
  <si>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</si>
  <si>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</si>
  <si>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</si>
  <si>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</si>
  <si>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</si>
  <si>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</si>
  <si>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</si>
  <si>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</si>
  <si>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</si>
  <si>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</si>
  <si>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</si>
  <si>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</si>
  <si>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</si>
  <si>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</si>
  <si>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</si>
  <si>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</si>
  <si>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</si>
  <si>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</si>
  <si>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</si>
  <si>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</si>
  <si>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</si>
  <si>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</si>
  <si>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</si>
  <si>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</si>
  <si>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</si>
  <si>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</si>
  <si>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</si>
  <si>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</si>
  <si>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</si>
  <si>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</si>
  <si>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</si>
  <si>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</si>
  <si>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</si>
  <si>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</si>
  <si>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</si>
  <si>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</si>
  <si>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</si>
  <si>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</si>
  <si>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</si>
  <si>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</si>
  <si>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</si>
  <si>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</si>
  <si>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</si>
  <si>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</si>
  <si>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</si>
  <si>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</si>
  <si>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</si>
  <si>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</si>
  <si>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</si>
  <si>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</si>
  <si>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</si>
  <si>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</si>
  <si>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</si>
  <si>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</si>
  <si>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</si>
  <si>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</si>
  <si>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</si>
  <si>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</si>
  <si>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</si>
  <si>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</si>
  <si>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</si>
  <si>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</si>
  <si>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</si>
  <si>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</si>
  <si>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</si>
  <si>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</si>
  <si>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</si>
  <si>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</si>
  <si>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</si>
  <si>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</si>
  <si>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</si>
  <si>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</si>
  <si>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</si>
  <si>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</si>
  <si>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</si>
  <si>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</si>
  <si>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</si>
  <si>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</si>
  <si>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</si>
  <si>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</si>
  <si>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</si>
  <si>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</si>
  <si>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</si>
  <si>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</si>
  <si>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</si>
  <si>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</si>
  <si>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</si>
  <si>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</si>
  <si>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</si>
  <si>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</si>
  <si>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</si>
  <si>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</si>
  <si>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</si>
  <si>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</si>
  <si>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</si>
  <si>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</si>
  <si>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</si>
  <si>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</si>
  <si>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</si>
  <si>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</si>
  <si>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</si>
  <si>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</si>
  <si>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</si>
  <si>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</si>
  <si>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</si>
  <si>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</si>
  <si>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</si>
  <si>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</si>
  <si>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</si>
  <si>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</si>
  <si>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</si>
  <si>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</si>
  <si>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</si>
  <si>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</si>
  <si>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</si>
  <si>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</si>
  <si>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</si>
  <si>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</si>
  <si>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</si>
  <si>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</si>
  <si>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</si>
  <si>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</si>
  <si>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</si>
  <si>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</si>
  <si>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</si>
  <si>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</si>
  <si>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</si>
  <si>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</si>
  <si>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</si>
  <si>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</si>
  <si>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</si>
  <si>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</si>
  <si>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</si>
  <si>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</si>
  <si>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</si>
  <si>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</si>
  <si>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</si>
  <si>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</si>
  <si>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</si>
  <si>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</si>
  <si>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</si>
  <si>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</si>
  <si>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</si>
  <si>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</si>
  <si>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</si>
  <si>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</si>
  <si>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</si>
  <si>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</si>
  <si>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</si>
  <si>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</si>
  <si>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</si>
  <si>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</si>
  <si>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</si>
  <si>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</si>
  <si>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</si>
  <si>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</si>
  <si>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</si>
  <si>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</si>
  <si>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</si>
  <si>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</si>
  <si>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</si>
  <si>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</si>
  <si>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</si>
  <si>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</si>
  <si>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</si>
  <si>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</si>
  <si>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</si>
  <si>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</si>
  <si>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</si>
  <si>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</si>
  <si>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</si>
  <si>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</si>
  <si>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</si>
  <si>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</si>
  <si>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</si>
  <si>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</si>
  <si>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</si>
  <si>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</si>
  <si>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</si>
  <si>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</si>
  <si>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</si>
  <si>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</si>
  <si>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</si>
  <si>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</si>
  <si>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</si>
  <si>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</si>
  <si>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</si>
  <si>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</si>
  <si>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</si>
  <si>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</si>
  <si>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</si>
  <si>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</si>
  <si>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</si>
  <si>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</si>
  <si>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</si>
  <si>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</si>
  <si>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</si>
  <si>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</si>
  <si>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</si>
  <si>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</si>
  <si>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</si>
  <si>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</si>
  <si>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</si>
  <si>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</si>
  <si>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</si>
  <si>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</si>
  <si>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</si>
  <si>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</si>
  <si>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</si>
  <si>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</si>
  <si>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</si>
  <si>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</si>
  <si>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</si>
  <si>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</si>
  <si>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</si>
  <si>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</si>
  <si>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</si>
  <si>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</si>
  <si>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</si>
  <si>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</si>
  <si>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</si>
  <si>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</si>
  <si>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</si>
  <si>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</si>
  <si>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</si>
  <si>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</si>
  <si>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</si>
  <si>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</si>
  <si>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</si>
  <si>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</si>
  <si>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</si>
  <si>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</si>
  <si>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</si>
  <si>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</si>
  <si>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</si>
  <si>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</si>
  <si>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</si>
  <si>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</si>
  <si>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</si>
  <si>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</si>
  <si>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</si>
  <si>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</si>
  <si>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</si>
  <si>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</si>
  <si>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</si>
  <si>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</si>
  <si>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</si>
  <si>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</si>
  <si>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</si>
  <si>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</si>
  <si>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</si>
  <si>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</si>
  <si>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</si>
  <si>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</si>
  <si>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</si>
  <si>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</si>
  <si>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</si>
  <si>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</si>
  <si>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</si>
  <si>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</si>
  <si>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</si>
  <si>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</si>
  <si>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</si>
  <si>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</si>
  <si>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</si>
  <si>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</si>
  <si>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</si>
  <si>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</si>
  <si>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</si>
  <si>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</si>
  <si>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</si>
  <si>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</si>
  <si>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</si>
  <si>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</si>
  <si>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</si>
  <si>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</si>
  <si>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</si>
  <si>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</si>
  <si>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</si>
  <si>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</si>
  <si>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</si>
  <si>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</si>
  <si>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</si>
  <si>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</si>
  <si>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</si>
  <si>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</si>
  <si>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</si>
  <si>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</si>
  <si>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</si>
  <si>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</si>
  <si>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</si>
  <si>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</si>
  <si>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</si>
  <si>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</si>
  <si>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</si>
  <si>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</si>
  <si>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</si>
  <si>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</si>
  <si>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</si>
  <si>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</si>
  <si>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</si>
  <si>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</si>
  <si>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</si>
  <si>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</si>
  <si>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</si>
  <si>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</si>
  <si>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</si>
  <si>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</si>
  <si>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</si>
  <si>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</si>
  <si>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</si>
  <si>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</si>
  <si>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</si>
  <si>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</si>
  <si>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</si>
  <si>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</si>
  <si>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</si>
  <si>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</si>
  <si>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</si>
  <si>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</si>
  <si>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</si>
  <si>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</si>
  <si>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</si>
  <si>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</si>
  <si>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</si>
  <si>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</si>
  <si>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</si>
  <si>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</si>
  <si>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</si>
  <si>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</si>
  <si>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</si>
  <si>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</si>
  <si>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</si>
  <si>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</si>
  <si>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</si>
  <si>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</si>
  <si>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</si>
  <si>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</si>
  <si>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</si>
  <si>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</si>
  <si>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</si>
  <si>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</si>
  <si>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</si>
  <si>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</si>
  <si>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</si>
  <si>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</si>
  <si>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</si>
  <si>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</si>
  <si>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</si>
  <si>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</si>
  <si>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</si>
  <si>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</si>
  <si>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</si>
  <si>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</si>
  <si>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</si>
  <si>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</si>
  <si>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</si>
  <si>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</si>
  <si>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</si>
  <si>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</si>
  <si>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</si>
  <si>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</si>
  <si>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</si>
  <si>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</si>
  <si>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</si>
  <si>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</si>
  <si>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</si>
  <si>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</si>
  <si>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</si>
  <si>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</si>
  <si>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</si>
  <si>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</si>
  <si>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</si>
  <si>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</si>
  <si>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</si>
  <si>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</si>
  <si>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</si>
  <si>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</si>
  <si>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</si>
  <si>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</si>
  <si>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</si>
  <si>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</si>
  <si>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</si>
  <si>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</si>
  <si>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</si>
  <si>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</si>
  <si>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</si>
  <si>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</si>
  <si>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</si>
  <si>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</si>
  <si>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</si>
  <si>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</si>
  <si>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</si>
  <si>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</si>
  <si>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</si>
  <si>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</si>
  <si>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</si>
  <si>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</si>
  <si>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</si>
  <si>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</si>
  <si>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</si>
  <si>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</si>
  <si>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</si>
  <si>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</si>
  <si>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</si>
  <si>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</si>
  <si>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</si>
  <si>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</si>
  <si>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</si>
  <si>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</si>
  <si>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</si>
  <si>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</si>
  <si>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</si>
  <si>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</si>
  <si>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</si>
  <si>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</si>
  <si>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</si>
  <si>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</si>
  <si>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</si>
  <si>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</si>
  <si>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</si>
  <si>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</si>
  <si>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</si>
  <si>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</si>
  <si>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</si>
  <si>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</si>
  <si>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</si>
  <si>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</si>
  <si>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</si>
  <si>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</si>
  <si>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</si>
  <si>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</si>
  <si>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</si>
  <si>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</si>
  <si>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</si>
  <si>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</si>
  <si>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</si>
  <si>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</si>
  <si>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</si>
  <si>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</si>
  <si>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</si>
  <si>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</si>
  <si>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</si>
  <si>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</si>
  <si>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</si>
  <si>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</si>
  <si>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</si>
  <si>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</si>
  <si>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</si>
  <si>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</si>
  <si>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</si>
  <si>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</si>
  <si>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</si>
  <si>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</si>
  <si>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</si>
  <si>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</si>
  <si>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</si>
  <si>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</si>
  <si>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</si>
  <si>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</si>
  <si>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</si>
  <si>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</si>
  <si>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</si>
  <si>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</si>
  <si>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</si>
  <si>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</si>
  <si>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</si>
  <si>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</si>
  <si>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</si>
  <si>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</si>
  <si>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</si>
  <si>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</si>
  <si>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</si>
  <si>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</si>
  <si>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</si>
  <si>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</si>
  <si>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</si>
  <si>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</si>
  <si>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</si>
  <si>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</si>
  <si>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</si>
  <si>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</si>
  <si>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</si>
  <si>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</si>
  <si>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</si>
  <si>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</si>
  <si>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</si>
  <si>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</si>
  <si>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</si>
  <si>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</si>
  <si>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</si>
  <si>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</si>
  <si>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</si>
  <si>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</si>
  <si>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</si>
  <si>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</si>
  <si>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</si>
  <si>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</si>
  <si>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</si>
  <si>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</si>
  <si>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</si>
  <si>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</si>
  <si>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</si>
  <si>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</si>
  <si>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</si>
  <si>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</si>
  <si>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</si>
  <si>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</si>
  <si>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</si>
  <si>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</si>
  <si>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</si>
  <si>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</si>
  <si>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</si>
  <si>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</si>
  <si>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</si>
  <si>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</si>
  <si>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</si>
  <si>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</si>
  <si>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</si>
  <si>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</si>
  <si>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</si>
  <si>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</si>
  <si>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</si>
  <si>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</si>
  <si>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</si>
  <si>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</si>
  <si>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</si>
  <si>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</si>
  <si>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</si>
  <si>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</si>
  <si>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</si>
  <si>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</si>
  <si>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</si>
  <si>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</si>
  <si>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</si>
  <si>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</si>
  <si>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</si>
  <si>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</si>
  <si>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</si>
  <si>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</si>
  <si>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</si>
  <si>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</si>
  <si>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</si>
  <si>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</si>
  <si>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</si>
  <si>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</si>
  <si>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</si>
  <si>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</si>
  <si>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</si>
  <si>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</si>
  <si>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</si>
  <si>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</si>
  <si>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</si>
  <si>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</si>
  <si>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</si>
  <si>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</si>
  <si>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</si>
  <si>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</si>
  <si>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</si>
  <si>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</si>
  <si>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</si>
  <si>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</si>
  <si>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</si>
  <si>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</si>
  <si>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</si>
  <si>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</si>
  <si>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</si>
  <si>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</si>
  <si>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</si>
  <si>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</si>
  <si>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</si>
  <si>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</si>
  <si>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</si>
  <si>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</si>
  <si>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</si>
  <si>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</si>
  <si>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</si>
  <si>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</si>
  <si>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</si>
  <si>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</si>
  <si>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</si>
  <si>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</si>
  <si>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</si>
  <si>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</si>
  <si>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</si>
  <si>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</si>
  <si>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</si>
  <si>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</si>
  <si>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</si>
  <si>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</si>
  <si>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</si>
  <si>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</si>
  <si>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</si>
  <si>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</si>
  <si>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</si>
  <si>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</si>
  <si>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</si>
  <si>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</si>
  <si>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</si>
  <si>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</si>
  <si>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</si>
  <si>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</si>
  <si>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</si>
  <si>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</si>
  <si>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</si>
  <si>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</si>
  <si>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</si>
  <si>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</si>
  <si>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</si>
  <si>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</si>
  <si>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</si>
  <si>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</si>
  <si>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</si>
  <si>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</si>
  <si>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</si>
  <si>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</si>
  <si>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</si>
  <si>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</si>
  <si>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</si>
  <si>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</si>
  <si>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</si>
  <si>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</si>
  <si>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</si>
  <si>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</si>
  <si>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</si>
  <si>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</si>
  <si>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</si>
  <si>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</si>
  <si>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</si>
  <si>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</si>
  <si>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</si>
  <si>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</si>
  <si>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</si>
  <si>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</si>
  <si>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</si>
  <si>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</si>
  <si>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</si>
  <si>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</si>
  <si>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</si>
  <si>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</si>
  <si>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</si>
  <si>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</si>
  <si>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</si>
  <si>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</si>
  <si>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</si>
  <si>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</si>
  <si>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</si>
  <si>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</si>
  <si>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</si>
  <si>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</si>
  <si>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</si>
  <si>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</si>
  <si>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</si>
  <si>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</si>
  <si>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</si>
  <si>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</si>
  <si>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</si>
  <si>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</si>
  <si>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</si>
  <si>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</si>
  <si>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</si>
  <si>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</si>
  <si>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</si>
  <si>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</si>
  <si>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</si>
  <si>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</si>
  <si>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</si>
  <si>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</si>
  <si>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</si>
  <si>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</si>
  <si>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</si>
  <si>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</si>
  <si>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</si>
  <si>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</si>
  <si>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</si>
  <si>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</si>
  <si>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</si>
  <si>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</si>
  <si>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</si>
  <si>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</si>
  <si>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</si>
  <si>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</si>
  <si>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</si>
  <si>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</si>
  <si>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</si>
  <si>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</si>
  <si>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</si>
  <si>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</si>
  <si>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</si>
  <si>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</si>
  <si>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</si>
  <si>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</si>
  <si>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</si>
  <si>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</si>
  <si>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</si>
  <si>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</si>
  <si>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</si>
  <si>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</si>
  <si>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</si>
  <si>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</si>
  <si>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</si>
  <si>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</si>
  <si>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</si>
  <si>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</si>
  <si>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</si>
  <si>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</si>
  <si>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</si>
  <si>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</si>
  <si>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</si>
  <si>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</si>
  <si>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</si>
  <si>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</si>
  <si>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</si>
  <si>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</si>
  <si>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</si>
  <si>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</si>
  <si>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</si>
  <si>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</si>
  <si>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</si>
  <si>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</si>
  <si>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</si>
  <si>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</si>
  <si>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</si>
  <si>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</si>
  <si>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</si>
  <si>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</si>
  <si>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</si>
  <si>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</si>
  <si>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</si>
  <si>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</si>
  <si>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</si>
  <si>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</si>
  <si>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</si>
  <si>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</si>
  <si>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</si>
  <si>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</si>
  <si>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</si>
  <si>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</si>
  <si>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</si>
  <si>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</si>
  <si>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</si>
  <si>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</si>
  <si>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</si>
  <si>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</si>
  <si>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</si>
  <si>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</si>
  <si>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</si>
  <si>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</si>
  <si>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</si>
  <si>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</si>
  <si>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</si>
  <si>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</si>
  <si>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</si>
  <si>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</si>
  <si>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</si>
  <si>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</si>
  <si>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</si>
  <si>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</si>
  <si>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</si>
  <si>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</si>
  <si>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</si>
  <si>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</si>
  <si>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</si>
  <si>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</si>
  <si>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</si>
  <si>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</si>
  <si>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</si>
  <si>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</si>
  <si>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</si>
  <si>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</si>
  <si>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</si>
  <si>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</si>
  <si>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</si>
  <si>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</si>
  <si>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</si>
  <si>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</si>
  <si>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</si>
  <si>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</si>
  <si>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</si>
  <si>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</si>
  <si>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</si>
  <si>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</si>
  <si>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</si>
  <si>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</si>
  <si>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</si>
  <si>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</si>
  <si>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</si>
  <si>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</si>
  <si>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</si>
  <si>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</si>
  <si>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</si>
  <si>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</si>
  <si>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</si>
  <si>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</si>
  <si>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</si>
  <si>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</si>
  <si>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</si>
  <si>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</si>
  <si>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</si>
  <si>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</si>
  <si>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</si>
  <si>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</si>
  <si>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</si>
  <si>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</si>
  <si>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</si>
  <si>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</si>
  <si>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</si>
  <si>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</si>
  <si>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</si>
  <si>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</si>
  <si>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</si>
  <si>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</si>
  <si>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</si>
  <si>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</si>
  <si>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</si>
  <si>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</si>
  <si>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</si>
  <si>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</si>
  <si>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</si>
  <si>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</si>
  <si>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</si>
  <si>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</si>
  <si>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</si>
  <si>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</si>
  <si>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</si>
  <si>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</si>
  <si>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</si>
  <si>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</si>
  <si>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</si>
  <si>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</si>
  <si>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</si>
  <si>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</si>
  <si>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</si>
  <si>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</si>
  <si>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</si>
  <si>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</si>
  <si>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</si>
  <si>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</si>
  <si>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</si>
  <si>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</si>
  <si>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</si>
  <si>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</si>
  <si>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</si>
  <si>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</si>
  <si>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</si>
  <si>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</si>
  <si>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</si>
  <si>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</si>
  <si>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</si>
  <si>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</si>
  <si>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</si>
  <si>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</si>
  <si>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</si>
  <si>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</si>
  <si>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</si>
  <si>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</si>
  <si>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</si>
  <si>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</si>
  <si>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</si>
  <si>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</si>
  <si>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</si>
  <si>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</si>
  <si>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</si>
  <si>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</si>
  <si>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</si>
  <si>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</si>
  <si>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</si>
  <si>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</si>
  <si>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</si>
  <si>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</si>
  <si>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</si>
  <si>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</si>
  <si>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</si>
  <si>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</si>
  <si>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</si>
  <si>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</si>
  <si>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</si>
  <si>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</si>
  <si>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</si>
  <si>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</si>
  <si>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</si>
  <si>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</si>
  <si>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</si>
  <si>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</si>
  <si>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</si>
  <si>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</si>
  <si>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</si>
  <si>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</si>
  <si>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</si>
  <si>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</si>
  <si>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</si>
  <si>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</si>
  <si>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</si>
  <si>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</si>
  <si>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</si>
  <si>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</si>
  <si>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</si>
  <si>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</si>
  <si>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</si>
  <si>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</si>
  <si>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</si>
  <si>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</si>
  <si>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</si>
  <si>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</si>
  <si>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</si>
  <si>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</si>
  <si>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</si>
  <si>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</si>
  <si>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</si>
  <si>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</si>
  <si>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</si>
  <si>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</si>
  <si>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</si>
  <si>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</si>
  <si>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</si>
  <si>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</si>
  <si>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</si>
  <si>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</si>
  <si>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</si>
  <si>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</si>
  <si>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</si>
  <si>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</si>
  <si>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</si>
  <si>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</si>
  <si>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</si>
  <si>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</si>
  <si>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</si>
  <si>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</si>
  <si>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</si>
  <si>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</si>
  <si>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</si>
  <si>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</si>
  <si>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</si>
  <si>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</si>
  <si>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</si>
  <si>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</si>
  <si>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</si>
  <si>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</si>
  <si>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</si>
  <si>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</si>
  <si>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</si>
  <si>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</si>
  <si>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</si>
  <si>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</si>
  <si>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</si>
  <si>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</si>
  <si>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</si>
  <si>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</si>
  <si>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</si>
  <si>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</si>
  <si>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</si>
  <si>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</si>
  <si>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</si>
  <si>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</si>
  <si>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</si>
  <si>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</si>
  <si>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</si>
  <si>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</si>
  <si>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</si>
  <si>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</si>
  <si>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</si>
  <si>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</si>
  <si>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</si>
  <si>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</si>
  <si>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</si>
  <si>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</si>
  <si>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</si>
  <si>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</si>
  <si>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</si>
  <si>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</si>
  <si>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</si>
  <si>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</si>
  <si>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</si>
  <si>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</si>
  <si>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</si>
  <si>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</si>
  <si>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</si>
  <si>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</si>
  <si>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</si>
  <si>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</si>
  <si>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</si>
  <si>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</si>
  <si>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</si>
  <si>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</si>
  <si>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</si>
  <si>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</si>
  <si>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</si>
  <si>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</si>
  <si>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</si>
  <si>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</si>
  <si>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</si>
  <si>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</si>
  <si>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</si>
  <si>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</si>
  <si>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</si>
  <si>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</si>
  <si>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</si>
  <si>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</si>
  <si>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</si>
  <si>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</si>
  <si>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</si>
  <si>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</si>
  <si>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</si>
  <si>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</si>
  <si>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</si>
  <si>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</si>
  <si>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</si>
  <si>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</si>
  <si>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</si>
  <si>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</si>
  <si>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</si>
  <si>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</si>
  <si>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</si>
  <si>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</si>
  <si>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</si>
  <si>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</si>
  <si>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</si>
  <si>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</si>
  <si>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</si>
  <si>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</si>
  <si>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</si>
  <si>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</si>
  <si>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</si>
  <si>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</si>
  <si>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</si>
  <si>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</si>
  <si>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</si>
  <si>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</si>
  <si>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</si>
  <si>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</si>
  <si>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</si>
  <si>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</si>
  <si>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</si>
  <si>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</si>
  <si>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</si>
  <si>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</si>
  <si>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</si>
  <si>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</si>
  <si>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</si>
  <si>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</si>
  <si>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</si>
  <si>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</si>
  <si>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</si>
  <si>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</si>
  <si>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</si>
  <si>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</si>
  <si>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</si>
  <si>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</si>
  <si>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</si>
  <si>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</si>
  <si>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</si>
  <si>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</si>
  <si>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</si>
  <si>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</si>
  <si>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</si>
  <si>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</si>
  <si>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</si>
  <si>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</si>
  <si>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</si>
  <si>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</si>
  <si>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</si>
  <si>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</si>
  <si>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</si>
  <si>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</si>
  <si>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</si>
  <si>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</si>
  <si>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</si>
  <si>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</si>
  <si>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</si>
  <si>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</si>
  <si>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</si>
  <si>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</si>
  <si>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</si>
  <si>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</si>
  <si>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</si>
  <si>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</si>
  <si>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</si>
  <si>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</si>
  <si>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</si>
  <si>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</si>
  <si>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</si>
  <si>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</si>
  <si>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</si>
  <si>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</si>
  <si>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</si>
  <si>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</si>
  <si>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</si>
  <si>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</si>
  <si>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</si>
  <si>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</si>
  <si>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</si>
  <si>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</si>
  <si>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</si>
  <si>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</si>
  <si>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</si>
  <si>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</si>
  <si>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</si>
  <si>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</si>
  <si>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</si>
  <si>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</si>
  <si>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</si>
  <si>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</si>
  <si>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</si>
  <si>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</si>
  <si>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</si>
  <si>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</si>
  <si>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</si>
  <si>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</si>
  <si>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</si>
  <si>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</si>
  <si>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</si>
  <si>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</si>
  <si>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</si>
  <si>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</si>
  <si>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</si>
  <si>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</si>
  <si>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</si>
  <si>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</si>
  <si>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</si>
  <si>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</si>
  <si>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</si>
  <si>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</si>
  <si>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</si>
  <si>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</si>
  <si>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</si>
  <si>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</si>
  <si>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</si>
  <si>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</si>
  <si>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</si>
  <si>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</si>
  <si>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</si>
  <si>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</si>
  <si>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</si>
  <si>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</si>
  <si>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</si>
  <si>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</si>
  <si>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</si>
  <si>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</si>
  <si>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</si>
  <si>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</si>
  <si>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</si>
  <si>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</si>
  <si>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</si>
  <si>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</si>
  <si>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</si>
  <si>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</si>
  <si>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</si>
  <si>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</si>
  <si>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</si>
  <si>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</si>
  <si>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</si>
  <si>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</si>
  <si>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</si>
  <si>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</si>
  <si>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</si>
  <si>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</si>
  <si>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</si>
  <si>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</si>
  <si>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</si>
  <si>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</si>
  <si>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</si>
  <si>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</si>
  <si>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</si>
  <si>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</si>
  <si>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</si>
  <si>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</si>
  <si>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</si>
  <si>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</si>
  <si>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</si>
  <si>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</si>
  <si>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</si>
  <si>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</si>
  <si>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</si>
  <si>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</si>
  <si>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</si>
  <si>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</si>
  <si>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</si>
  <si>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</si>
  <si>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</si>
  <si>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</si>
  <si>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</si>
  <si>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</si>
  <si>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</si>
  <si>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</si>
  <si>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</si>
  <si>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</si>
  <si>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</si>
  <si>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</si>
  <si>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</si>
  <si>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</si>
  <si>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</si>
  <si>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</si>
  <si>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</si>
  <si>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</si>
  <si>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</si>
  <si>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</si>
  <si>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</si>
  <si>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</si>
  <si>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</si>
  <si>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</si>
  <si>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</si>
  <si>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</si>
  <si>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</si>
  <si>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</si>
  <si>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</si>
  <si>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</si>
  <si>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</si>
  <si>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</si>
  <si>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</si>
  <si>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</si>
  <si>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</si>
  <si>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</si>
  <si>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</si>
  <si>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</si>
  <si>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</si>
  <si>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</si>
  <si>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</si>
  <si>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</si>
  <si>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</si>
  <si>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</si>
  <si>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</si>
  <si>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</si>
  <si>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</si>
  <si>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</si>
  <si>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</si>
  <si>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</si>
  <si>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</si>
  <si>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</si>
  <si>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</si>
  <si>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</si>
  <si>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</si>
  <si>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</si>
  <si>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</si>
  <si>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</si>
  <si>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</si>
  <si>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</si>
  <si>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</si>
  <si>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</si>
  <si>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</si>
  <si>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</si>
  <si>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</si>
  <si>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</si>
  <si>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</si>
  <si>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</si>
  <si>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</si>
  <si>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</si>
  <si>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</si>
  <si>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</si>
  <si>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</si>
  <si>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</si>
  <si>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</si>
  <si>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</si>
  <si>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</si>
  <si>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</si>
  <si>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</si>
  <si>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</si>
  <si>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</si>
  <si>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</si>
  <si>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</si>
  <si>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</si>
  <si>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</si>
  <si>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</si>
  <si>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</si>
  <si>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</si>
  <si>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</si>
  <si>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</si>
  <si>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</si>
  <si>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</si>
  <si>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</si>
  <si>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</si>
  <si>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</si>
  <si>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</si>
  <si>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</si>
  <si>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</si>
  <si>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</si>
  <si>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</si>
  <si>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</si>
  <si>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</si>
  <si>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</si>
  <si>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</si>
  <si>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</si>
  <si>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</si>
  <si>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</si>
  <si>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</si>
  <si>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</si>
  <si>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</si>
  <si>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</si>
  <si>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</si>
  <si>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</si>
  <si>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</si>
  <si>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</si>
  <si>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</si>
  <si>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</si>
  <si>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</si>
  <si>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</si>
  <si>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</si>
  <si>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</si>
  <si>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</si>
  <si>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</si>
  <si>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</si>
  <si>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</si>
  <si>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</si>
  <si>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</si>
  <si>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</si>
  <si>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</si>
  <si>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</si>
  <si>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</si>
  <si>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</si>
  <si>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</si>
  <si>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</si>
  <si>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</si>
  <si>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</si>
  <si>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</si>
  <si>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</si>
  <si>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</si>
  <si>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</si>
  <si>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</si>
  <si>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</si>
  <si>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</si>
  <si>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</si>
  <si>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</si>
  <si>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</si>
  <si>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</si>
  <si>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</si>
  <si>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</si>
  <si>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</si>
  <si>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</si>
  <si>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</si>
  <si>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</si>
  <si>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</si>
  <si>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</si>
  <si>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</si>
  <si>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</si>
  <si>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</si>
  <si>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</si>
  <si>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</si>
  <si>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</si>
  <si>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</si>
  <si>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</si>
  <si>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</si>
  <si>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</si>
  <si>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</si>
  <si>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</si>
  <si>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</si>
  <si>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</si>
  <si>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</si>
  <si>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</si>
  <si>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</si>
  <si>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</si>
  <si>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</si>
  <si>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</si>
  <si>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</si>
  <si>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</si>
  <si>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</si>
  <si>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</si>
  <si>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</si>
  <si>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</si>
  <si>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</si>
  <si>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</si>
  <si>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</si>
  <si>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</si>
  <si>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</si>
  <si>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</si>
  <si>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</si>
  <si>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</si>
  <si>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</si>
  <si>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</si>
  <si>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</si>
  <si>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</si>
  <si>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</si>
  <si>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</si>
  <si>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</si>
  <si>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</si>
  <si>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</si>
  <si>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</si>
  <si>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</si>
  <si>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</si>
  <si>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</si>
  <si>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</si>
  <si>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</si>
  <si>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</si>
  <si>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</si>
  <si>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</si>
  <si>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</si>
  <si>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</si>
  <si>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</si>
  <si>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</si>
  <si>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</si>
  <si>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</si>
  <si>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</si>
  <si>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</si>
  <si>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</si>
  <si>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</si>
  <si>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</si>
  <si>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</si>
  <si>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</si>
  <si>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</si>
  <si>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</si>
  <si>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</si>
  <si>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</si>
  <si>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</si>
  <si>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</si>
  <si>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</si>
  <si>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</si>
  <si>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</si>
  <si>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</si>
  <si>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</si>
  <si>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</si>
  <si>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</si>
  <si>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</si>
  <si>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</si>
  <si>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</si>
  <si>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</si>
  <si>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</si>
  <si>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</si>
  <si>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</si>
  <si>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</si>
  <si>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</si>
  <si>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</si>
  <si>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</si>
  <si>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</si>
  <si>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</si>
  <si>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</si>
  <si>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</si>
  <si>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</si>
  <si>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</si>
  <si>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</si>
  <si>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</si>
  <si>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</si>
  <si>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</si>
  <si>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</si>
  <si>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</si>
  <si>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</si>
  <si>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</si>
  <si>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</si>
  <si>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</si>
  <si>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</si>
  <si>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</si>
  <si>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</si>
  <si>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</si>
  <si>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</si>
  <si>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</si>
  <si>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</si>
  <si>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</si>
  <si>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</si>
  <si>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</si>
  <si>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</si>
  <si>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</si>
  <si>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</si>
  <si>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</si>
  <si>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</si>
  <si>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</si>
  <si>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</si>
  <si>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</si>
  <si>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</si>
  <si>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</si>
  <si>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</si>
  <si>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</si>
  <si>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</si>
  <si>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</si>
  <si>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</si>
  <si>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</si>
  <si>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</si>
  <si>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</si>
  <si>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</si>
  <si>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</si>
  <si>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</si>
  <si>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</si>
  <si>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</si>
  <si>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</si>
  <si>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</si>
  <si>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</si>
  <si>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</si>
  <si>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</si>
  <si>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</si>
  <si>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</si>
  <si>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</si>
  <si>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</si>
  <si>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</si>
  <si>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</si>
  <si>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</si>
  <si>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</si>
  <si>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</si>
  <si>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</si>
  <si>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</si>
  <si>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</si>
  <si>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</si>
  <si>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</si>
  <si>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</si>
  <si>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</si>
  <si>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</si>
  <si>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</si>
  <si>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</si>
  <si>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</si>
  <si>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</si>
  <si>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</si>
  <si>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</si>
  <si>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</si>
  <si>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</si>
  <si>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</si>
  <si>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</si>
  <si>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</si>
  <si>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</si>
  <si>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</si>
  <si>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</si>
  <si>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</si>
  <si>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</si>
  <si>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</si>
  <si>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</si>
  <si>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</si>
  <si>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</si>
  <si>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</si>
  <si>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</si>
  <si>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</si>
  <si>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</si>
  <si>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</si>
  <si>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</si>
  <si>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</si>
  <si>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</si>
  <si>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</si>
  <si>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</si>
  <si>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</si>
  <si>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</si>
  <si>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</si>
  <si>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</si>
  <si>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</si>
  <si>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</si>
  <si>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</si>
  <si>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</si>
  <si>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</si>
  <si>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</si>
  <si>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</si>
  <si>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</si>
  <si>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</si>
  <si>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</si>
  <si>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</si>
  <si>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</si>
  <si>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</si>
  <si>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</si>
  <si>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</si>
  <si>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</si>
  <si>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</si>
  <si>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</si>
  <si>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</si>
  <si>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</si>
  <si>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</si>
  <si>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</si>
  <si>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</si>
  <si>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</si>
  <si>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</si>
  <si>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</si>
  <si>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</si>
  <si>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</si>
  <si>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</si>
  <si>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</si>
  <si>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</si>
  <si>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</si>
  <si>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</si>
  <si>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</si>
  <si>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</si>
  <si>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</si>
  <si>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</si>
  <si>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</si>
  <si>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</si>
  <si>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</si>
  <si>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</si>
  <si>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</si>
  <si>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</si>
  <si>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</si>
  <si>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</si>
  <si>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</si>
  <si>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</si>
  <si>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</si>
  <si>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</si>
  <si>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</si>
  <si>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</si>
  <si>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</si>
  <si>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</si>
  <si>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</si>
  <si>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</si>
  <si>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</si>
  <si>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</si>
  <si>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</si>
  <si>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</si>
  <si>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</si>
  <si>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</si>
  <si>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</si>
  <si>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</si>
  <si>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</si>
  <si>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</si>
  <si>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</si>
  <si>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</si>
  <si>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</si>
  <si>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</si>
  <si>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</si>
  <si>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</si>
  <si>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</si>
  <si>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</si>
  <si>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</si>
  <si>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</si>
  <si>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</si>
  <si>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</si>
  <si>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</si>
  <si>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</si>
  <si>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</si>
  <si>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</si>
  <si>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</si>
  <si>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</si>
  <si>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</si>
  <si>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</si>
  <si>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</si>
  <si>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</si>
  <si>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</si>
  <si>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</si>
  <si>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</si>
  <si>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</si>
  <si>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</si>
  <si>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</si>
  <si>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</si>
  <si>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</si>
  <si>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</si>
  <si>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</si>
  <si>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</si>
  <si>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</si>
  <si>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</si>
  <si>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</si>
  <si>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</si>
  <si>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</si>
  <si>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</si>
  <si>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</si>
  <si>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</si>
  <si>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</si>
  <si>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</si>
  <si>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</si>
  <si>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</si>
  <si>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</si>
  <si>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</si>
  <si>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</si>
  <si>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</si>
  <si>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</si>
  <si>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</si>
  <si>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</si>
  <si>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</si>
  <si>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</si>
  <si>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</si>
  <si>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</si>
  <si>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</si>
  <si>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</si>
  <si>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</si>
  <si>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</si>
  <si>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</si>
  <si>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</si>
  <si>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</si>
  <si>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</si>
  <si>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</si>
  <si>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</si>
  <si>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</si>
  <si>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</si>
  <si>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</si>
  <si>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</si>
  <si>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</si>
  <si>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</si>
  <si>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</si>
  <si>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</si>
  <si>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</si>
  <si>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</si>
  <si>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</si>
  <si>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</si>
  <si>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</si>
  <si>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</si>
  <si>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</si>
  <si>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</si>
  <si>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</si>
  <si>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</si>
  <si>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</si>
  <si>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</si>
  <si>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</si>
  <si>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</si>
  <si>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</si>
  <si>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</si>
  <si>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</si>
  <si>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</si>
  <si>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</si>
  <si>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</si>
  <si>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</si>
  <si>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</si>
  <si>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</si>
  <si>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</si>
  <si>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</si>
  <si>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</si>
  <si>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</si>
  <si>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</si>
  <si>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</si>
  <si>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</si>
  <si>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</si>
  <si>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</si>
  <si>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</si>
  <si>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</si>
  <si>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</si>
  <si>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</si>
  <si>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</si>
  <si>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</si>
  <si>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</si>
  <si>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</si>
  <si>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</si>
  <si>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</si>
  <si>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</si>
  <si>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</si>
  <si>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</si>
  <si>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</si>
  <si>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</si>
  <si>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</si>
  <si>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</si>
  <si>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</si>
  <si>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</si>
  <si>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</si>
  <si>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</si>
  <si>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</si>
  <si>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</si>
  <si>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</si>
  <si>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</si>
  <si>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</si>
  <si>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</si>
  <si>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</si>
  <si>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</si>
  <si>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</si>
  <si>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</si>
  <si>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</si>
  <si>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</si>
  <si>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</si>
  <si>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</si>
  <si>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</si>
  <si>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</si>
  <si>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</si>
  <si>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</si>
  <si>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</si>
  <si>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</si>
  <si>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</si>
  <si>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</si>
  <si>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</si>
  <si>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</si>
  <si>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</si>
  <si>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</si>
  <si>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</si>
  <si>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</si>
  <si>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</si>
  <si>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</si>
  <si>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</si>
  <si>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</si>
  <si>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</si>
  <si>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</si>
  <si>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</si>
  <si>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</si>
  <si>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</si>
  <si>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</si>
  <si>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</si>
  <si>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</si>
  <si>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</si>
  <si>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</si>
  <si>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</si>
  <si>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</si>
  <si>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</si>
  <si>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</si>
  <si>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</si>
  <si>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</si>
  <si>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</si>
  <si>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</si>
  <si>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</si>
  <si>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</si>
  <si>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</si>
  <si>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</si>
  <si>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</si>
  <si>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</si>
  <si>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</si>
  <si>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</si>
  <si>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</si>
  <si>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</si>
  <si>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</si>
  <si>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</si>
  <si>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</si>
  <si>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</si>
  <si>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</si>
  <si>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</si>
  <si>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</si>
  <si>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</si>
  <si>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</si>
  <si>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</si>
  <si>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</si>
  <si>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</si>
  <si>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</si>
  <si>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</si>
  <si>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</si>
  <si>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</si>
  <si>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</si>
  <si>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</si>
  <si>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</si>
  <si>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</si>
  <si>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</si>
  <si>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</si>
  <si>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</si>
  <si>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</si>
  <si>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</si>
  <si>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</si>
  <si>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</si>
  <si>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</si>
  <si>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</si>
  <si>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</si>
  <si>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</si>
  <si>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</si>
  <si>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</si>
  <si>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</si>
  <si>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</si>
  <si>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</si>
  <si>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</si>
  <si>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</si>
  <si>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</si>
  <si>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</si>
  <si>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</si>
  <si>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</si>
  <si>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</si>
  <si>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</si>
  <si>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</si>
  <si>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</si>
  <si>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</si>
  <si>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</si>
  <si>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</si>
  <si>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</si>
  <si>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</si>
  <si>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</si>
  <si>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</si>
  <si>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</si>
  <si>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</si>
  <si>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</si>
  <si>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</si>
  <si>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</si>
  <si>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</si>
  <si>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</si>
  <si>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</si>
  <si>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</si>
  <si>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</si>
  <si>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</si>
  <si>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</si>
  <si>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</si>
  <si>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</si>
  <si>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</si>
  <si>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</si>
  <si>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</si>
  <si>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</si>
  <si>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</si>
  <si>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</si>
  <si>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</si>
  <si>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</si>
  <si>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</si>
  <si>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</si>
  <si>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</si>
  <si>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</si>
  <si>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</si>
  <si>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</si>
  <si>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</si>
  <si>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</si>
  <si>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</si>
  <si>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</si>
  <si>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</si>
  <si>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</si>
  <si>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</si>
  <si>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</si>
  <si>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</si>
  <si>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</si>
  <si>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</si>
  <si>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</si>
  <si>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</si>
  <si>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</si>
  <si>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</si>
  <si>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</si>
  <si>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</si>
  <si>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</si>
  <si>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</si>
  <si>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</si>
  <si>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</si>
  <si>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</si>
  <si>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</si>
  <si>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</si>
  <si>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</si>
  <si>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</si>
  <si>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</si>
  <si>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</si>
  <si>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</si>
  <si>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</si>
  <si>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</si>
  <si>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</si>
  <si>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</si>
  <si>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</si>
  <si>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</si>
  <si>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</si>
  <si>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</si>
  <si>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</si>
  <si>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</si>
  <si>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</si>
  <si>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</si>
  <si>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</si>
  <si>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</si>
  <si>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</si>
  <si>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</si>
  <si>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</si>
  <si>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</si>
  <si>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</si>
  <si>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</si>
  <si>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</si>
  <si>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</si>
  <si>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</si>
  <si>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</si>
  <si>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</si>
  <si>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</si>
  <si>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</si>
  <si>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</si>
  <si>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</si>
  <si>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</si>
  <si>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</si>
  <si>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</si>
  <si>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</si>
  <si>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</si>
  <si>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</si>
  <si>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</si>
  <si>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</si>
  <si>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</si>
  <si>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</si>
  <si>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</si>
  <si>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</si>
  <si>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</si>
  <si>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</si>
  <si>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</si>
  <si>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</si>
  <si>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</si>
  <si>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</si>
  <si>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</si>
  <si>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</si>
  <si>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</si>
  <si>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</si>
  <si>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</si>
  <si>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</si>
  <si>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</si>
  <si>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</si>
  <si>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</si>
  <si>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</si>
  <si>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</si>
  <si>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</si>
  <si>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</si>
  <si>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</si>
  <si>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</si>
  <si>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</si>
  <si>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</si>
  <si>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</si>
  <si>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</si>
  <si>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</si>
  <si>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</si>
  <si>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</si>
  <si>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</si>
  <si>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</si>
  <si>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</si>
  <si>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</si>
  <si>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</si>
  <si>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</si>
  <si>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</si>
  <si>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</si>
  <si>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</si>
  <si>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</si>
  <si>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</si>
  <si>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</si>
  <si>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</si>
  <si>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</si>
  <si>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</si>
  <si>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</si>
  <si>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</si>
  <si>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</si>
  <si>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</si>
  <si>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</si>
  <si>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</si>
  <si>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</si>
  <si>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</si>
  <si>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</si>
  <si>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</si>
  <si>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</si>
  <si>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</si>
  <si>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</si>
  <si>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</si>
  <si>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</si>
  <si>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</si>
  <si>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</si>
  <si>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</si>
  <si>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</si>
  <si>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</si>
  <si>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</si>
  <si>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</si>
  <si>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</si>
  <si>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</si>
  <si>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</si>
  <si>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</si>
  <si>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</si>
  <si>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</si>
  <si>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</si>
  <si>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</si>
  <si>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</si>
  <si>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</si>
  <si>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</si>
  <si>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</si>
  <si>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</si>
  <si>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</si>
  <si>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</si>
  <si>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</si>
  <si>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</si>
  <si>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</si>
  <si>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</si>
  <si>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</si>
  <si>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</si>
  <si>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</si>
  <si>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</si>
  <si>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</si>
  <si>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</si>
  <si>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</si>
  <si>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</si>
  <si>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</si>
  <si>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</si>
  <si>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</si>
  <si>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</si>
  <si>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</si>
  <si>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</si>
  <si>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</si>
  <si>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</si>
  <si>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</si>
  <si>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</si>
  <si>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</si>
  <si>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</si>
  <si>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</si>
  <si>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</si>
  <si>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</si>
  <si>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</si>
  <si>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</si>
  <si>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</si>
  <si>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</si>
  <si>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</si>
  <si>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</si>
  <si>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</si>
  <si>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</si>
  <si>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</si>
  <si>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</si>
  <si>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</si>
  <si>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</si>
  <si>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</si>
  <si>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</si>
  <si>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</si>
  <si>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</si>
  <si>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</si>
  <si>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</si>
  <si>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</si>
  <si>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</si>
  <si>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</si>
  <si>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</si>
  <si>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</si>
  <si>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</si>
  <si>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</si>
  <si>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</si>
  <si>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</si>
  <si>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</si>
  <si>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</si>
  <si>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</si>
  <si>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</si>
  <si>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</si>
  <si>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</si>
  <si>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</si>
  <si>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</si>
  <si>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</si>
  <si>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</si>
  <si>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</si>
  <si>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</si>
  <si>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</si>
  <si>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</si>
  <si>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</si>
  <si>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</si>
  <si>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</si>
  <si>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</si>
  <si>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</si>
  <si>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</si>
  <si>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</si>
  <si>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</si>
  <si>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</si>
  <si>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</si>
  <si>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</si>
  <si>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</si>
  <si>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</si>
  <si>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</si>
  <si>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</si>
  <si>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</si>
  <si>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</si>
  <si>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</si>
  <si>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</si>
  <si>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</si>
  <si>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</si>
  <si>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</si>
  <si>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</si>
  <si>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</si>
  <si>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</si>
  <si>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</si>
  <si>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</si>
  <si>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</si>
  <si>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</si>
  <si>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</si>
  <si>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</si>
  <si>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</si>
  <si>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</si>
  <si>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</si>
  <si>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</si>
  <si>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</si>
  <si>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</si>
  <si>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</si>
  <si>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</si>
  <si>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</si>
  <si>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</si>
  <si>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</si>
  <si>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</si>
  <si>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</si>
  <si>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</si>
  <si>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</si>
  <si>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</si>
  <si>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</si>
  <si>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</si>
  <si>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</si>
  <si>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</si>
  <si>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</si>
  <si>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</si>
  <si>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</si>
  <si>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</si>
  <si>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</si>
  <si>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</si>
  <si>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</si>
  <si>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</si>
  <si>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</si>
  <si>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</si>
  <si>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</si>
  <si>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</si>
  <si>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</si>
  <si>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</si>
  <si>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</si>
  <si>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</si>
  <si>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</si>
  <si>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</si>
  <si>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</si>
  <si>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</si>
  <si>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</si>
  <si>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</si>
  <si>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</si>
  <si>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</si>
  <si>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</si>
  <si>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</si>
  <si>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</si>
  <si>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</si>
  <si>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</si>
  <si>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</si>
  <si>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</si>
  <si>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</si>
  <si>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</si>
  <si>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</si>
  <si>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</si>
  <si>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</si>
  <si>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</si>
  <si>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</si>
  <si>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</si>
  <si>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</si>
  <si>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</si>
  <si>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</si>
  <si>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</si>
  <si>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</si>
  <si>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</si>
  <si>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</si>
  <si>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</si>
  <si>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</si>
  <si>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</si>
  <si>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</si>
  <si>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</si>
  <si>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</si>
  <si>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</si>
  <si>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</si>
  <si>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</si>
  <si>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</si>
  <si>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</si>
  <si>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</si>
  <si>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</si>
  <si>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</si>
  <si>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</si>
  <si>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</si>
  <si>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</si>
  <si>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</si>
  <si>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</si>
  <si>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</si>
  <si>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</si>
  <si>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</si>
  <si>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</si>
  <si>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</si>
  <si>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</si>
  <si>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</si>
  <si>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</si>
  <si>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</si>
  <si>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</si>
  <si>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</si>
  <si>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</si>
  <si>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</si>
  <si>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</si>
  <si>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</si>
  <si>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</si>
  <si>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</si>
  <si>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</si>
  <si>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</si>
  <si>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</si>
  <si>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</si>
  <si>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</si>
  <si>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</si>
  <si>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</si>
  <si>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</si>
  <si>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</si>
  <si>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</si>
  <si>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</si>
  <si>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</si>
  <si>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</si>
  <si>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</si>
  <si>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</si>
  <si>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</si>
  <si>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</si>
  <si>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</si>
  <si>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</si>
  <si>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</si>
  <si>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</si>
  <si>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</si>
  <si>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</si>
  <si>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</si>
  <si>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</si>
  <si>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</si>
  <si>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</si>
  <si>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</si>
  <si>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</si>
  <si>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</si>
  <si>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</si>
  <si>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</si>
  <si>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</si>
  <si>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</si>
  <si>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</si>
  <si>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</si>
  <si>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</si>
  <si>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</si>
  <si>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</si>
  <si>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</si>
  <si>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</si>
  <si>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</si>
  <si>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</si>
  <si>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</si>
  <si>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</si>
  <si>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</si>
  <si>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</si>
  <si>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</si>
  <si>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</si>
  <si>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</si>
  <si>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</si>
  <si>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</si>
  <si>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</si>
  <si>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</si>
  <si>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</si>
  <si>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</si>
  <si>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</si>
  <si>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</si>
  <si>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</si>
  <si>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</si>
  <si>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</si>
  <si>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</si>
  <si>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</si>
  <si>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</si>
  <si>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</si>
  <si>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</si>
  <si>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</si>
  <si>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</si>
  <si>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</si>
  <si>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</si>
  <si>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</si>
  <si>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</si>
  <si>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</si>
  <si>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</si>
  <si>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</si>
  <si>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</si>
  <si>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</si>
  <si>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</si>
  <si>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</si>
  <si>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</si>
  <si>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</si>
  <si>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</si>
  <si>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</si>
  <si>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</si>
  <si>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</si>
  <si>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</si>
  <si>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</si>
  <si>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</si>
  <si>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</si>
  <si>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</si>
  <si>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</si>
  <si>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</si>
  <si>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</si>
  <si>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</si>
  <si>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</si>
  <si>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</si>
  <si>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</si>
  <si>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</si>
  <si>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</si>
  <si>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</si>
  <si>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</si>
  <si>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</si>
  <si>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</si>
  <si>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</si>
  <si>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</si>
  <si>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</si>
  <si>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</si>
  <si>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</si>
  <si>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</si>
  <si>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</si>
  <si>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</si>
  <si>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</si>
  <si>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</si>
  <si>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</si>
  <si>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</si>
  <si>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</si>
  <si>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</si>
  <si>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</si>
  <si>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</si>
  <si>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</si>
  <si>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</si>
  <si>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</si>
  <si>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</si>
  <si>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</si>
  <si>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</si>
  <si>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</si>
  <si>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</si>
  <si>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</si>
  <si>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</si>
  <si>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</si>
  <si>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</si>
  <si>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</si>
  <si>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</si>
  <si>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</si>
  <si>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</si>
  <si>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</si>
  <si>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</si>
  <si>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</si>
  <si>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</si>
  <si>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</si>
  <si>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</si>
  <si>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</si>
  <si>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</si>
  <si>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</si>
  <si>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</si>
  <si>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</si>
  <si>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</si>
  <si>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</si>
  <si>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</si>
  <si>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</si>
  <si>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</si>
  <si>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</si>
  <si>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</si>
  <si>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</si>
  <si>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</si>
  <si>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</si>
  <si>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</si>
  <si>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</si>
  <si>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</si>
  <si>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</si>
  <si>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</si>
  <si>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</si>
  <si>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</si>
  <si>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</si>
  <si>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</si>
  <si>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</si>
  <si>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</si>
  <si>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</si>
  <si>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</si>
  <si>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</si>
  <si>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</si>
  <si>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</si>
  <si>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</si>
  <si>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</si>
  <si>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</si>
  <si>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</si>
  <si>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</si>
  <si>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</si>
  <si>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</si>
  <si>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</si>
  <si>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</si>
  <si>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</si>
  <si>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</si>
  <si>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</si>
  <si>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</si>
  <si>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</si>
  <si>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</si>
  <si>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</si>
  <si>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</si>
  <si>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</si>
  <si>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</si>
  <si>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</si>
  <si>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</si>
  <si>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</si>
  <si>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</si>
  <si>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</si>
  <si>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</si>
  <si>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</si>
  <si>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</si>
  <si>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</si>
  <si>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</si>
  <si>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</si>
  <si>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</si>
  <si>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</si>
  <si>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</si>
  <si>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</si>
  <si>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</si>
  <si>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</si>
  <si>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</si>
  <si>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</si>
  <si>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</si>
  <si>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</si>
  <si>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</si>
  <si>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</si>
  <si>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</si>
  <si>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</si>
  <si>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</si>
  <si>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</si>
  <si>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</si>
  <si>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</si>
  <si>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</si>
  <si>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</si>
  <si>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</si>
  <si>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</si>
  <si>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</si>
  <si>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</si>
  <si>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</si>
  <si>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</si>
  <si>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</si>
  <si>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</si>
  <si>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</si>
  <si>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</si>
  <si>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</si>
  <si>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</si>
  <si>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</si>
  <si>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</si>
  <si>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</si>
  <si>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</si>
  <si>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</si>
  <si>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</si>
  <si>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</si>
  <si>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</si>
  <si>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</si>
  <si>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</si>
  <si>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</si>
  <si>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</si>
  <si>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</si>
  <si>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</si>
  <si>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</si>
  <si>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</si>
  <si>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</si>
  <si>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</si>
  <si>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</si>
  <si>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</si>
  <si>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</si>
  <si>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</si>
  <si>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</si>
  <si>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</si>
  <si>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</si>
  <si>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</si>
  <si>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</si>
  <si>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</si>
  <si>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</si>
  <si>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</si>
  <si>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</si>
  <si>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</si>
  <si>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</si>
  <si>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</si>
  <si>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</si>
  <si>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</si>
  <si>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</si>
  <si>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</si>
  <si>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</si>
  <si>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</si>
  <si>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</si>
  <si>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</si>
  <si>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</si>
  <si>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</si>
  <si>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</si>
  <si>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</si>
  <si>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</si>
  <si>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</si>
  <si>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</si>
  <si>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</si>
  <si>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</si>
  <si>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</si>
  <si>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</si>
  <si>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</si>
  <si>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</si>
  <si>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</si>
  <si>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</si>
  <si>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</si>
  <si>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</si>
  <si>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</si>
  <si>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</si>
  <si>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</si>
  <si>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</si>
  <si>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</si>
  <si>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</si>
  <si>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</si>
  <si>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</si>
  <si>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</si>
  <si>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</si>
  <si>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</si>
  <si>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</si>
  <si>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</si>
  <si>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</si>
  <si>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</si>
  <si>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</si>
  <si>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</si>
  <si>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</si>
  <si>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</si>
  <si>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</si>
  <si>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</si>
  <si>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</si>
  <si>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</si>
  <si>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</si>
  <si>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</si>
  <si>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</si>
  <si>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</si>
  <si>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</si>
  <si>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</si>
  <si>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</si>
  <si>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</si>
  <si>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</si>
  <si>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</si>
  <si>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</si>
  <si>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</si>
  <si>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</si>
  <si>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</si>
  <si>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</si>
  <si>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</si>
  <si>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</si>
  <si>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</si>
  <si>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</si>
  <si>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</si>
  <si>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</si>
  <si>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</si>
  <si>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</si>
  <si>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</si>
  <si>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</si>
  <si>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</si>
  <si>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</si>
  <si>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</si>
  <si>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</si>
  <si>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</si>
  <si>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</si>
  <si>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</si>
  <si>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</si>
  <si>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</si>
  <si>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</si>
  <si>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</si>
  <si>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</si>
  <si>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</si>
  <si>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</si>
  <si>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</si>
  <si>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</si>
  <si>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</si>
  <si>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</si>
  <si>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</si>
  <si>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</si>
  <si>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</si>
  <si>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</si>
  <si>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</si>
  <si>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</si>
  <si>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</si>
  <si>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</si>
  <si>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</si>
  <si>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</si>
  <si>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</si>
  <si>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</si>
  <si>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</si>
  <si>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</si>
  <si>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</si>
  <si>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</si>
  <si>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</si>
  <si>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</si>
  <si>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</si>
  <si>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</si>
  <si>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</si>
  <si>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</si>
  <si>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</si>
  <si>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</si>
  <si>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</si>
  <si>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</si>
  <si>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</si>
  <si>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</si>
  <si>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</si>
  <si>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</si>
  <si>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</si>
  <si>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</si>
  <si>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</si>
  <si>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</si>
  <si>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</si>
  <si>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</si>
  <si>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</si>
  <si>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</si>
  <si>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</si>
  <si>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</si>
  <si>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</si>
  <si>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</si>
  <si>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</si>
  <si>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</si>
  <si>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</si>
  <si>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</si>
  <si>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</si>
  <si>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</si>
  <si>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</si>
  <si>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</si>
  <si>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</si>
  <si>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</si>
  <si>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</si>
  <si>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</si>
  <si>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</si>
  <si>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</si>
  <si>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</si>
  <si>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</si>
  <si>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</si>
  <si>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</si>
  <si>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</si>
  <si>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</si>
  <si>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</si>
  <si>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</si>
  <si>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</si>
  <si>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</si>
  <si>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</si>
  <si>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</si>
  <si>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</si>
  <si>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</si>
  <si>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</si>
  <si>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</si>
  <si>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</si>
  <si>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</si>
  <si>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</si>
  <si>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</si>
  <si>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</si>
  <si>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</si>
  <si>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</si>
  <si>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</si>
  <si>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</si>
  <si>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</si>
  <si>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</si>
  <si>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</si>
  <si>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</si>
  <si>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</si>
  <si>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</si>
  <si>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</si>
  <si>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</si>
  <si>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</si>
  <si>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</si>
  <si>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</si>
  <si>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</si>
  <si>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</si>
  <si>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</si>
  <si>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</si>
  <si>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</si>
  <si>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</si>
  <si>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</si>
  <si>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</si>
  <si>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</si>
  <si>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</si>
  <si>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</si>
  <si>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</si>
  <si>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</si>
  <si>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</si>
  <si>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</si>
  <si>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</si>
  <si>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</si>
  <si>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</si>
  <si>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</si>
  <si>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</si>
  <si>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</si>
  <si>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</si>
  <si>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</si>
  <si>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</si>
  <si>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</si>
  <si>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</si>
  <si>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</si>
  <si>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</si>
  <si>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</si>
  <si>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</si>
  <si>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</si>
  <si>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</si>
  <si>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</si>
  <si>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</si>
  <si>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</si>
  <si>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</si>
  <si>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</si>
  <si>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</si>
  <si>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</si>
  <si>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</si>
  <si>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</si>
  <si>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</si>
  <si>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</si>
  <si>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</si>
  <si>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</si>
  <si>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</si>
  <si>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</si>
  <si>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</si>
  <si>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</si>
  <si>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</si>
  <si>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</si>
  <si>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</si>
  <si>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</si>
  <si>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</si>
  <si>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</si>
  <si>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</si>
  <si>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</si>
  <si>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</si>
  <si>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</si>
  <si>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</si>
  <si>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</si>
  <si>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</si>
  <si>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</si>
  <si>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</si>
  <si>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</si>
  <si>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</si>
  <si>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</si>
  <si>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</si>
  <si>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</si>
  <si>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</si>
  <si>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</si>
  <si>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</si>
  <si>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</si>
  <si>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</si>
  <si>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</si>
  <si>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</si>
  <si>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</si>
  <si>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</si>
  <si>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</si>
  <si>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</si>
  <si>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</si>
  <si>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</si>
  <si>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</si>
  <si>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</si>
  <si>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</si>
  <si>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</si>
  <si>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</si>
  <si>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</si>
  <si>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</si>
  <si>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</si>
  <si>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</si>
  <si>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</si>
  <si>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</si>
  <si>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</si>
  <si>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</si>
  <si>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</si>
  <si>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</si>
  <si>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</si>
  <si>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</si>
  <si>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</si>
  <si>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</si>
  <si>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</si>
  <si>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</si>
  <si>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</si>
  <si>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</si>
  <si>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</si>
  <si>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</si>
  <si>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</si>
  <si>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</si>
  <si>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</si>
  <si>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</si>
  <si>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</si>
  <si>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</si>
  <si>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</si>
  <si>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</si>
  <si>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</si>
  <si>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</si>
  <si>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</si>
  <si>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</si>
  <si>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</si>
  <si>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</si>
  <si>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</si>
  <si>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</si>
  <si>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</si>
  <si>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</si>
  <si>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</si>
  <si>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</si>
  <si>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</si>
  <si>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</si>
  <si>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</si>
  <si>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</si>
  <si>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</si>
  <si>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</si>
  <si>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</si>
  <si>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</si>
  <si>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</si>
  <si>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</si>
  <si>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</si>
  <si>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</si>
  <si>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</si>
  <si>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</si>
  <si>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</si>
  <si>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</si>
  <si>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</si>
  <si>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</si>
  <si>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</si>
  <si>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</si>
  <si>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</si>
  <si>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</si>
  <si>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</si>
  <si>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</si>
  <si>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</si>
  <si>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</si>
  <si>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</si>
  <si>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</si>
  <si>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</si>
  <si>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</si>
  <si>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</si>
  <si>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</si>
  <si>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</si>
  <si>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</si>
  <si>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</si>
  <si>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</si>
  <si>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</si>
  <si>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</si>
  <si>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</si>
  <si>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</si>
  <si>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</si>
  <si>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</si>
  <si>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</si>
  <si>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</si>
  <si>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</si>
  <si>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</si>
  <si>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</si>
  <si>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</si>
  <si>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</si>
  <si>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</si>
  <si>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</si>
  <si>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</si>
  <si>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</si>
  <si>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</si>
  <si>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</si>
  <si>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</si>
  <si>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</si>
  <si>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</si>
  <si>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</si>
  <si>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</si>
  <si>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</si>
  <si>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</si>
  <si>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</si>
  <si>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</si>
  <si>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</si>
  <si>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</si>
  <si>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</si>
  <si>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</si>
  <si>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</si>
  <si>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</si>
  <si>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</si>
  <si>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</si>
  <si>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</si>
  <si>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</si>
  <si>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</si>
  <si>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</si>
  <si>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</si>
  <si>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</si>
  <si>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</si>
  <si>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</si>
  <si>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</si>
  <si>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</si>
  <si>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</si>
  <si>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</si>
  <si>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</si>
  <si>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</si>
  <si>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</si>
  <si>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</si>
  <si>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</si>
  <si>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</si>
  <si>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</si>
  <si>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</si>
  <si>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</si>
  <si>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</si>
  <si>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</si>
  <si>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</si>
  <si>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</si>
  <si>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</si>
  <si>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</si>
  <si>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</si>
  <si>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</si>
  <si>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</si>
  <si>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</si>
  <si>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</si>
  <si>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</si>
  <si>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</si>
  <si>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</si>
  <si>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</si>
  <si>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</si>
  <si>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</si>
  <si>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</si>
  <si>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</si>
  <si>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</si>
  <si>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</si>
  <si>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</si>
  <si>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</si>
  <si>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</si>
  <si>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</si>
  <si>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</si>
  <si>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</si>
  <si>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</si>
  <si>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</si>
  <si>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</si>
  <si>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</si>
  <si>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</si>
  <si>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</si>
  <si>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</si>
  <si>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</si>
  <si>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</si>
  <si>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</si>
  <si>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</si>
  <si>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</si>
  <si>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</si>
  <si>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</si>
  <si>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</si>
  <si>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</si>
  <si>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</si>
  <si>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</si>
  <si>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</si>
  <si>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</si>
  <si>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</si>
  <si>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</si>
  <si>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</si>
  <si>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</si>
  <si>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</si>
  <si>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</si>
  <si>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</si>
  <si>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</si>
  <si>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</si>
  <si>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</si>
  <si>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</si>
  <si>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</si>
  <si>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</si>
  <si>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</si>
  <si>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</si>
  <si>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</si>
  <si>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</si>
  <si>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</si>
  <si>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</si>
  <si>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</si>
  <si>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</si>
  <si>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</si>
  <si>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</si>
  <si>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</si>
  <si>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</si>
  <si>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</si>
  <si>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</si>
  <si>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</si>
  <si>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</si>
  <si>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</si>
  <si>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</si>
  <si>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</si>
  <si>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</si>
  <si>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</si>
  <si>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</si>
  <si>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</si>
  <si>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</si>
  <si>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</si>
  <si>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</si>
  <si>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</si>
  <si>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</si>
  <si>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</si>
  <si>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</si>
  <si>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</si>
  <si>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</si>
  <si>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</si>
  <si>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</si>
  <si>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</si>
  <si>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</si>
  <si>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</si>
  <si>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</si>
  <si>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</si>
  <si>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</si>
  <si>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</si>
  <si>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</si>
  <si>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</si>
  <si>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</si>
  <si>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</si>
  <si>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</si>
  <si>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</si>
  <si>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</si>
  <si>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</si>
  <si>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</si>
  <si>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</si>
  <si>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</si>
  <si>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</si>
  <si>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</si>
  <si>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</si>
  <si>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</si>
  <si>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</si>
  <si>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</si>
  <si>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</si>
  <si>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</si>
  <si>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</si>
  <si>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</si>
  <si>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</si>
  <si>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</si>
  <si>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</si>
  <si>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</si>
  <si>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</si>
  <si>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</si>
  <si>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</si>
  <si>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</si>
  <si>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</si>
  <si>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</si>
  <si>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</si>
  <si>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</si>
  <si>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</si>
  <si>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</si>
  <si>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</si>
  <si>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</si>
  <si>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</si>
  <si>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</si>
  <si>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</si>
  <si>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</si>
  <si>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</si>
  <si>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</si>
  <si>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</si>
  <si>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</si>
  <si>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</si>
  <si>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</si>
  <si>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</si>
  <si>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</si>
  <si>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</si>
  <si>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</si>
  <si>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</si>
  <si>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</si>
  <si>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</si>
  <si>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</si>
  <si>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</si>
  <si>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</si>
  <si>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</si>
  <si>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</si>
  <si>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</si>
  <si>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</si>
  <si>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</si>
  <si>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</si>
  <si>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</si>
  <si>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</si>
  <si>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</si>
  <si>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</si>
  <si>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</si>
  <si>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</si>
  <si>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</si>
  <si>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</si>
  <si>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</si>
  <si>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</si>
  <si>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</si>
  <si>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</si>
  <si>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</si>
  <si>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</si>
  <si>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</si>
  <si>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</si>
  <si>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</si>
  <si>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</si>
  <si>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</si>
  <si>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</si>
  <si>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</si>
  <si>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</si>
  <si>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</si>
  <si>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</si>
  <si>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</si>
  <si>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</si>
  <si>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</si>
  <si>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</si>
  <si>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</si>
  <si>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</si>
  <si>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</si>
  <si>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</si>
  <si>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</si>
  <si>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</si>
  <si>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</si>
  <si>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</si>
  <si>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</si>
  <si>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</si>
  <si>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</si>
  <si>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</si>
  <si>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</si>
  <si>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</si>
  <si>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</si>
  <si>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</si>
  <si>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</si>
  <si>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</si>
  <si>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</si>
  <si>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</si>
  <si>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</si>
  <si>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</si>
  <si>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</si>
  <si>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</si>
  <si>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</si>
  <si>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</si>
  <si>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</si>
  <si>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</si>
  <si>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</si>
  <si>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</si>
  <si>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</si>
  <si>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</si>
  <si>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</si>
  <si>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</si>
  <si>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</si>
  <si>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</si>
  <si>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</si>
  <si>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</si>
  <si>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</si>
  <si>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</si>
  <si>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</si>
  <si>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</si>
  <si>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</si>
  <si>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</si>
  <si>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</si>
  <si>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</si>
  <si>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</si>
  <si>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</si>
  <si>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</si>
  <si>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</si>
  <si>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</si>
  <si>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</si>
  <si>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</si>
  <si>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</si>
  <si>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</si>
  <si>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</si>
  <si>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</si>
  <si>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</si>
  <si>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</si>
  <si>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</si>
  <si>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</si>
  <si>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</si>
  <si>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</si>
  <si>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</si>
  <si>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</si>
  <si>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</si>
  <si>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</si>
  <si>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</si>
  <si>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</si>
  <si>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</si>
  <si>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</si>
  <si>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</si>
  <si>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</si>
  <si>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</si>
  <si>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</si>
  <si>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</si>
  <si>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</si>
  <si>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</si>
  <si>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</si>
  <si>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</si>
  <si>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</si>
  <si>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</si>
  <si>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</si>
  <si>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</si>
  <si>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</si>
  <si>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</si>
  <si>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</si>
  <si>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</si>
  <si>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</si>
  <si>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</si>
  <si>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</si>
  <si>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</si>
  <si>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</si>
  <si>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</si>
  <si>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</si>
  <si>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</si>
  <si>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</si>
  <si>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</si>
  <si>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</si>
  <si>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</si>
  <si>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</si>
  <si>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</si>
  <si>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</si>
  <si>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</si>
  <si>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</si>
  <si>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</si>
  <si>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</si>
  <si>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</si>
  <si>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</si>
  <si>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</si>
  <si>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</si>
  <si>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</si>
  <si>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</si>
  <si>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</si>
  <si>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</si>
  <si>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</si>
  <si>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</si>
  <si>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</si>
  <si>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</si>
  <si>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</si>
  <si>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</si>
  <si>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</si>
  <si>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</si>
  <si>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</si>
  <si>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</si>
  <si>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</si>
  <si>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</si>
  <si>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</si>
  <si>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</si>
  <si>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</si>
  <si>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</si>
  <si>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</si>
  <si>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</si>
  <si>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</si>
  <si>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</si>
  <si>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</si>
  <si>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</si>
  <si>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</si>
  <si>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</si>
  <si>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</si>
  <si>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</si>
  <si>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</si>
  <si>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</si>
  <si>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</si>
  <si>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</si>
  <si>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</si>
  <si>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</si>
  <si>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</si>
  <si>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</si>
  <si>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</si>
  <si>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</si>
  <si>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</si>
  <si>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</si>
  <si>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</si>
  <si>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</si>
  <si>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</si>
  <si>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</si>
  <si>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</si>
  <si>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</si>
  <si>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</si>
  <si>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</si>
  <si>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</si>
  <si>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</si>
  <si>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</si>
  <si>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</si>
  <si>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</si>
  <si>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</si>
  <si>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</si>
  <si>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</si>
  <si>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</si>
  <si>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</si>
  <si>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</si>
  <si>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</si>
  <si>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</si>
  <si>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</si>
  <si>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</si>
  <si>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</si>
  <si>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</si>
  <si>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</si>
  <si>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</si>
  <si>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</si>
  <si>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</si>
  <si>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</si>
  <si>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</si>
  <si>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</si>
  <si>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</si>
  <si>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</si>
  <si>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</si>
  <si>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</si>
  <si>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</si>
  <si>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</si>
  <si>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</si>
  <si>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</si>
  <si>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</si>
  <si>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</si>
  <si>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</si>
  <si>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</si>
  <si>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</si>
  <si>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</si>
  <si>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</si>
  <si>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</si>
  <si>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</si>
  <si>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</si>
  <si>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</si>
  <si>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</si>
  <si>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</si>
  <si>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</si>
  <si>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</si>
  <si>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</si>
  <si>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</si>
  <si>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</si>
  <si>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</si>
  <si>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</si>
  <si>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</si>
  <si>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</si>
  <si>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</si>
  <si>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</si>
  <si>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</si>
  <si>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</si>
  <si>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</si>
  <si>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</si>
  <si>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</si>
  <si>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</si>
  <si>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</si>
  <si>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</si>
  <si>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</si>
  <si>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</si>
  <si>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</si>
  <si>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</si>
  <si>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</si>
  <si>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</si>
  <si>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</si>
  <si>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</si>
  <si>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</si>
  <si>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</si>
  <si>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</si>
  <si>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</si>
  <si>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</si>
  <si>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</si>
  <si>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</si>
  <si>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</si>
  <si>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</si>
  <si>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</si>
  <si>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</si>
  <si>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</si>
  <si>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</si>
  <si>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</si>
  <si>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</si>
  <si>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</si>
  <si>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</si>
  <si>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</si>
  <si>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</si>
  <si>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</si>
  <si>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</si>
  <si>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</si>
  <si>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</si>
  <si>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</si>
  <si>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</si>
  <si>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</si>
  <si>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</si>
  <si>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</si>
  <si>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</si>
  <si>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</si>
  <si>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</si>
  <si>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</si>
  <si>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</si>
  <si>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</si>
  <si>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</si>
  <si>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</si>
  <si>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</si>
  <si>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</si>
  <si>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</si>
  <si>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</si>
  <si>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</si>
  <si>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</si>
  <si>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</si>
  <si>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</si>
  <si>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</si>
  <si>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</si>
  <si>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</si>
  <si>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</si>
  <si>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</si>
  <si>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</si>
  <si>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</si>
  <si>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</si>
  <si>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</si>
  <si>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</si>
  <si>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</si>
  <si>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</si>
  <si>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</si>
  <si>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</si>
  <si>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</si>
  <si>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</si>
  <si>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</si>
  <si>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</si>
  <si>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</si>
  <si>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</si>
  <si>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</si>
  <si>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</si>
  <si>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</si>
  <si>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</si>
  <si>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</si>
  <si>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</si>
  <si>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</si>
  <si>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</si>
  <si>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</si>
  <si>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</si>
  <si>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</si>
  <si>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</si>
  <si>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</si>
  <si>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</si>
  <si>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</si>
  <si>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</si>
  <si>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</si>
  <si>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</si>
  <si>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</si>
  <si>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</si>
  <si>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</si>
  <si>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</si>
  <si>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</si>
  <si>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</si>
  <si>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</si>
  <si>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</si>
  <si>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</si>
  <si>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</si>
  <si>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</si>
  <si>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</si>
  <si>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</si>
  <si>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</si>
  <si>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</si>
  <si>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</si>
  <si>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</si>
  <si>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</si>
  <si>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</si>
  <si>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</si>
  <si>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</si>
  <si>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</si>
  <si>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</si>
  <si>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</si>
  <si>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</si>
  <si>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</si>
  <si>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</si>
  <si>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</si>
  <si>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</si>
  <si>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</si>
  <si>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</si>
  <si>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</si>
  <si>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</si>
  <si>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</si>
  <si>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</si>
  <si>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</si>
  <si>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</si>
  <si>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</si>
  <si>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</si>
  <si>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</si>
  <si>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</si>
  <si>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</si>
  <si>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</si>
  <si>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</si>
  <si>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</si>
  <si>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</si>
  <si>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</si>
  <si>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</si>
  <si>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</si>
  <si>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</si>
  <si>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</si>
  <si>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</si>
  <si>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</si>
  <si>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</si>
  <si>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</si>
  <si>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</si>
  <si>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</si>
  <si>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</si>
  <si>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</si>
  <si>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</si>
  <si>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</si>
  <si>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</si>
  <si>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</si>
  <si>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</si>
  <si>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</si>
  <si>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</si>
  <si>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</si>
  <si>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</si>
  <si>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</si>
  <si>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</si>
  <si>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</si>
  <si>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</si>
  <si>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</si>
  <si>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</si>
  <si>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</si>
  <si>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</si>
  <si>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</si>
  <si>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</si>
  <si>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</si>
  <si>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</si>
  <si>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</si>
  <si>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</si>
  <si>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</si>
  <si>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</si>
  <si>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</si>
  <si>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</si>
  <si>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</si>
  <si>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</si>
  <si>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</si>
  <si>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</si>
  <si>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</si>
  <si>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</si>
  <si>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</si>
  <si>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</si>
  <si>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</si>
  <si>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</si>
  <si>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</si>
  <si>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</si>
  <si>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</si>
  <si>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</si>
  <si>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</si>
  <si>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</si>
  <si>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</si>
  <si>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</si>
  <si>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</si>
  <si>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</si>
  <si>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</si>
  <si>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</si>
  <si>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</si>
  <si>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</si>
  <si>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</si>
  <si>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</si>
  <si>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</si>
  <si>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</si>
  <si>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</si>
  <si>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</si>
  <si>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</si>
  <si>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</si>
  <si>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</si>
  <si>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</si>
  <si>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</si>
  <si>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</si>
  <si>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</si>
  <si>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</si>
  <si>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</si>
  <si>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</si>
  <si>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</si>
  <si>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</si>
  <si>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</si>
  <si>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</si>
  <si>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</si>
  <si>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</si>
  <si>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</si>
  <si>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</si>
  <si>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</si>
  <si>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</si>
  <si>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</si>
  <si>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</si>
  <si>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</si>
  <si>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</si>
  <si>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</si>
  <si>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</si>
  <si>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</si>
  <si>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</si>
  <si>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</si>
  <si>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</si>
  <si>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</si>
  <si>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</si>
  <si>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</si>
  <si>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</si>
  <si>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</si>
  <si>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</si>
  <si>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</si>
  <si>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</si>
  <si>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</si>
  <si>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</si>
  <si>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</si>
  <si>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</si>
  <si>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</si>
  <si>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</si>
  <si>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</si>
  <si>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</si>
  <si>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</si>
  <si>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</si>
  <si>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</si>
  <si>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</si>
  <si>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</si>
  <si>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</si>
  <si>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</si>
  <si>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</si>
  <si>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</si>
  <si>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</si>
  <si>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</si>
  <si>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</si>
  <si>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</si>
  <si>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</si>
  <si>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</si>
  <si>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</si>
  <si>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</si>
  <si>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</si>
  <si>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</si>
  <si>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</si>
  <si>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</si>
  <si>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</si>
  <si>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</si>
  <si>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</si>
  <si>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</si>
  <si>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</si>
  <si>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</si>
  <si>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</si>
  <si>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</si>
  <si>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</si>
  <si>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</si>
  <si>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</si>
  <si>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</si>
  <si>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</si>
  <si>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</si>
  <si>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</si>
  <si>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</si>
  <si>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</si>
  <si>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</si>
  <si>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</si>
  <si>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</si>
  <si>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</si>
  <si>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</si>
  <si>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</si>
  <si>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</si>
  <si>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</si>
  <si>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</si>
  <si>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</si>
  <si>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</si>
  <si>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</si>
  <si>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</si>
  <si>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</si>
  <si>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</si>
  <si>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</si>
  <si>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</si>
  <si>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</si>
  <si>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</si>
  <si>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</si>
  <si>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</si>
  <si>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</si>
  <si>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</si>
  <si>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</si>
  <si>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</si>
  <si>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</si>
  <si>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</si>
  <si>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</si>
  <si>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</si>
  <si>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</si>
  <si>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</si>
  <si>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</si>
  <si>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</si>
  <si>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</si>
  <si>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</si>
  <si>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</si>
  <si>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</si>
  <si>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</si>
  <si>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</si>
  <si>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</si>
  <si>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</si>
  <si>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</si>
  <si>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</si>
  <si>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</si>
  <si>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</si>
  <si>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</si>
  <si>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</si>
  <si>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</si>
  <si>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</si>
  <si>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</si>
  <si>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</si>
  <si>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</si>
  <si>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</si>
  <si>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</si>
  <si>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</si>
  <si>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</si>
  <si>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</si>
  <si>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</si>
  <si>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</si>
  <si>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</si>
  <si>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</si>
  <si>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</si>
  <si>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</si>
  <si>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</si>
  <si>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</si>
  <si>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</si>
  <si>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</si>
  <si>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</si>
  <si>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</si>
  <si>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</si>
  <si>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</si>
  <si>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</si>
  <si>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</si>
  <si>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</si>
  <si>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</si>
  <si>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</si>
  <si>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</si>
  <si>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</si>
  <si>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</si>
  <si>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</si>
  <si>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</si>
  <si>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</si>
  <si>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</si>
  <si>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</si>
  <si>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</si>
  <si>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</si>
  <si>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</si>
  <si>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</si>
  <si>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</si>
  <si>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</si>
  <si>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</si>
  <si>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</si>
  <si>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</si>
  <si>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</si>
  <si>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</si>
  <si>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</si>
  <si>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</si>
  <si>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</si>
  <si>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</si>
  <si>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</si>
  <si>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</si>
  <si>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</si>
  <si>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</si>
  <si>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</si>
  <si>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</si>
  <si>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</si>
  <si>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</si>
  <si>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</si>
  <si>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</si>
  <si>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</si>
  <si>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</si>
  <si>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</si>
  <si>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</si>
  <si>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</si>
  <si>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</si>
  <si>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</si>
  <si>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</si>
  <si>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</si>
  <si>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</si>
  <si>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</si>
  <si>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</si>
  <si>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</si>
  <si>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</si>
  <si>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</si>
  <si>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</si>
  <si>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</si>
  <si>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</si>
  <si>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</si>
  <si>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</si>
  <si>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</si>
  <si>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</si>
  <si>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</si>
  <si>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</si>
  <si>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</si>
  <si>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</si>
  <si>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</si>
  <si>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</si>
  <si>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</si>
  <si>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</si>
  <si>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</si>
  <si>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</si>
  <si>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</si>
  <si>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</si>
  <si>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</si>
  <si>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</si>
  <si>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</si>
  <si>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</si>
  <si>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</si>
  <si>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</si>
  <si>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</si>
  <si>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</si>
  <si>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</si>
  <si>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</si>
  <si>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</si>
  <si>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</si>
  <si>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</si>
  <si>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</si>
  <si>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</si>
  <si>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</si>
  <si>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</si>
  <si>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</si>
  <si>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</si>
  <si>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</si>
  <si>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</si>
  <si>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</si>
  <si>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</si>
  <si>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</si>
  <si>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</si>
  <si>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</si>
  <si>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</si>
  <si>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</si>
  <si>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</si>
  <si>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</si>
  <si>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</si>
  <si>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</si>
  <si>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</si>
  <si>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</si>
  <si>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</si>
  <si>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</si>
  <si>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</si>
  <si>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</si>
  <si>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</si>
  <si>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</si>
  <si>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</si>
  <si>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</si>
  <si>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</si>
  <si>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</si>
  <si>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</si>
  <si>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</si>
  <si>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</si>
  <si>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</si>
  <si>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</si>
  <si>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</si>
  <si>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</si>
  <si>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</si>
  <si>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</si>
  <si>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</si>
  <si>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</si>
  <si>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</si>
  <si>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</si>
  <si>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</si>
  <si>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</si>
  <si>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</si>
  <si>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</si>
  <si>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</si>
  <si>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</si>
  <si>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</si>
  <si>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</si>
  <si>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</si>
  <si>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</si>
  <si>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</si>
  <si>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</si>
  <si>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</si>
  <si>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</si>
  <si>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</si>
  <si>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</si>
  <si>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</si>
  <si>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</si>
  <si>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</si>
  <si>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</si>
  <si>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</si>
  <si>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</si>
  <si>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</si>
  <si>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</si>
  <si>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</si>
  <si>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</si>
  <si>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</si>
  <si>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</si>
  <si>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</si>
  <si>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</si>
  <si>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</si>
  <si>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</si>
  <si>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</si>
  <si>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</si>
  <si>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</si>
  <si>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</si>
  <si>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</si>
  <si>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</si>
  <si>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</si>
  <si>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</si>
  <si>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</si>
  <si>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</si>
  <si>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</si>
  <si>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</si>
  <si>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</si>
  <si>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</si>
  <si>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</si>
  <si>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</si>
  <si>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</si>
  <si>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</si>
  <si>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</si>
  <si>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</si>
  <si>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</si>
  <si>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</si>
  <si>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</si>
  <si>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</si>
  <si>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</si>
  <si>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</si>
  <si>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</si>
  <si>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</si>
  <si>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</si>
  <si>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</si>
  <si>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</si>
  <si>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</si>
  <si>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</si>
  <si>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</si>
  <si>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</si>
  <si>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</si>
  <si>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</si>
  <si>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</si>
  <si>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</si>
  <si>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</si>
  <si>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</si>
  <si>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</si>
  <si>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</si>
  <si>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</si>
  <si>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</si>
  <si>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</si>
  <si>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</si>
  <si>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</si>
  <si>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</si>
  <si>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</si>
  <si>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</si>
  <si>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</si>
  <si>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</si>
  <si>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</si>
  <si>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</si>
  <si>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</si>
  <si>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</si>
  <si>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</si>
  <si>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</si>
  <si>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</si>
  <si>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</si>
  <si>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</si>
  <si>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</si>
  <si>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</si>
  <si>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</si>
  <si>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</si>
  <si>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</si>
  <si>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</si>
  <si>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</si>
  <si>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</si>
  <si>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</si>
  <si>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</si>
  <si>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</si>
  <si>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</si>
  <si>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</si>
  <si>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</si>
  <si>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</si>
  <si>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</si>
  <si>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</si>
  <si>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</si>
  <si>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</si>
  <si>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</si>
  <si>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</si>
  <si>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</si>
  <si>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</si>
  <si>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</si>
  <si>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</si>
  <si>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</si>
  <si>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</si>
  <si>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</si>
  <si>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</si>
  <si>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</si>
  <si>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</si>
  <si>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</si>
  <si>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</si>
  <si>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</si>
  <si>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</si>
  <si>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</si>
  <si>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</si>
  <si>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</si>
  <si>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</si>
  <si>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</si>
  <si>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</si>
  <si>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</si>
  <si>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</si>
  <si>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</si>
  <si>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</si>
  <si>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</si>
  <si>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</si>
  <si>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</si>
  <si>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</si>
  <si>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</si>
  <si>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</si>
  <si>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</si>
  <si>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</si>
  <si>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</si>
  <si>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</si>
  <si>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</si>
  <si>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</si>
  <si>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</si>
  <si>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</si>
  <si>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</si>
  <si>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</si>
  <si>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</si>
  <si>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</si>
  <si>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</si>
  <si>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</si>
  <si>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</si>
  <si>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</si>
  <si>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</si>
  <si>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</si>
  <si>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</si>
  <si>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</si>
  <si>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</si>
  <si>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</si>
  <si>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</si>
  <si>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</si>
  <si>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</si>
  <si>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</si>
  <si>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</si>
  <si>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</si>
  <si>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</si>
  <si>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</si>
  <si>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</si>
  <si>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</si>
  <si>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</si>
  <si>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</si>
  <si>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</si>
  <si>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</si>
  <si>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</si>
  <si>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</si>
  <si>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</si>
  <si>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</si>
  <si>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</si>
  <si>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</si>
  <si>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</si>
  <si>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</si>
  <si>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</si>
  <si>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</si>
  <si>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</si>
  <si>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</si>
  <si>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</si>
  <si>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</si>
  <si>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</si>
  <si>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</si>
  <si>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</si>
  <si>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</si>
  <si>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</si>
  <si>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</si>
  <si>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</si>
  <si>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</si>
  <si>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</si>
  <si>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</si>
  <si>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</si>
  <si>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</si>
  <si>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</si>
  <si>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</si>
  <si>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</si>
  <si>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</si>
  <si>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</si>
  <si>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</si>
  <si>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</si>
  <si>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</si>
  <si>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</si>
  <si>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</si>
  <si>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</si>
  <si>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</si>
  <si>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</si>
  <si>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</si>
  <si>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</si>
  <si>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</si>
  <si>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</si>
  <si>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</si>
  <si>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</si>
  <si>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</si>
  <si>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</si>
  <si>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</si>
  <si>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</si>
  <si>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</si>
  <si>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</si>
  <si>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</si>
  <si>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</si>
  <si>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</si>
  <si>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</si>
  <si>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</si>
  <si>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</si>
  <si>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</si>
  <si>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</si>
  <si>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</si>
  <si>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</si>
  <si>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</si>
  <si>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</si>
  <si>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</si>
  <si>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</si>
  <si>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</si>
  <si>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</si>
  <si>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</si>
  <si>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</si>
  <si>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</si>
  <si>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</si>
  <si>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</si>
  <si>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</si>
  <si>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</si>
  <si>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</si>
  <si>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</si>
  <si>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</si>
  <si>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</si>
  <si>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</si>
  <si>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</si>
  <si>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</si>
  <si>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</si>
  <si>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</si>
  <si>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</si>
  <si>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</si>
  <si>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</si>
  <si>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</si>
  <si>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</si>
  <si>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</si>
  <si>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</si>
  <si>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</si>
  <si>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</si>
  <si>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</si>
  <si>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</si>
  <si>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</si>
  <si>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</si>
  <si>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</si>
  <si>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</si>
  <si>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</si>
  <si>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</si>
  <si>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</si>
  <si>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</si>
  <si>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</si>
  <si>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</si>
  <si>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</si>
  <si>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</si>
  <si>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</si>
  <si>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</si>
  <si>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</si>
  <si>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</si>
  <si>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</si>
  <si>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</si>
  <si>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</si>
  <si>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</si>
  <si>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</si>
  <si>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</si>
  <si>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</si>
  <si>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</si>
  <si>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</si>
  <si>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</si>
  <si>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</si>
  <si>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</si>
  <si>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</si>
  <si>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</si>
  <si>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</si>
  <si>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</si>
  <si>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</si>
  <si>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</si>
  <si>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</si>
  <si>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</si>
  <si>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</si>
  <si>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</si>
  <si>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</si>
  <si>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</si>
  <si>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</si>
  <si>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</si>
  <si>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</si>
  <si>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</si>
  <si>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</si>
  <si>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</si>
  <si>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</si>
  <si>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</si>
  <si>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</si>
  <si>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</si>
  <si>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</si>
  <si>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</si>
  <si>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</si>
  <si>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</si>
  <si>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</si>
  <si>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</si>
  <si>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</si>
  <si>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</si>
  <si>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</si>
  <si>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</si>
  <si>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</si>
  <si>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</si>
  <si>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</si>
  <si>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</si>
  <si>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</si>
  <si>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</si>
  <si>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</si>
  <si>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</si>
  <si>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</si>
  <si>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</si>
  <si>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</si>
  <si>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</si>
  <si>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</si>
  <si>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</si>
  <si>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</si>
  <si>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</si>
  <si>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</si>
  <si>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</si>
  <si>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</si>
  <si>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</si>
  <si>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</si>
  <si>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</si>
  <si>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</si>
  <si>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</si>
  <si>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</si>
  <si>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</si>
  <si>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</si>
  <si>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</si>
  <si>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</si>
  <si>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</si>
  <si>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</si>
  <si>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</si>
  <si>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</si>
  <si>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</si>
  <si>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</si>
  <si>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</si>
  <si>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</si>
  <si>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</si>
  <si>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</si>
  <si>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</si>
  <si>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</si>
  <si>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</si>
  <si>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</si>
  <si>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</si>
  <si>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</si>
  <si>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</si>
  <si>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</si>
  <si>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</si>
  <si>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</si>
  <si>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</si>
  <si>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</si>
  <si>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</si>
  <si>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</si>
  <si>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</si>
  <si>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</si>
  <si>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</si>
  <si>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</si>
  <si>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</si>
  <si>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</si>
  <si>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</si>
  <si>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</si>
  <si>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</si>
  <si>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</si>
  <si>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</si>
  <si>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</si>
  <si>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</si>
  <si>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</si>
  <si>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</si>
  <si>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</si>
  <si>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</si>
  <si>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</si>
  <si>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</si>
  <si>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</si>
  <si>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</si>
  <si>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</si>
  <si>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</si>
  <si>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</si>
  <si>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</si>
  <si>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</si>
  <si>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</si>
  <si>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</si>
  <si>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</si>
  <si>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</si>
  <si>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</si>
  <si>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</si>
  <si>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</si>
  <si>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</si>
  <si>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</si>
  <si>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</si>
  <si>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</si>
  <si>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</si>
  <si>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</si>
  <si>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</si>
  <si>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</si>
  <si>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</si>
  <si>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</si>
  <si>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</si>
  <si>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</si>
  <si>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</si>
  <si>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</si>
  <si>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</si>
  <si>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</si>
  <si>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</si>
  <si>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</si>
  <si>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</si>
  <si>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</si>
  <si>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</si>
  <si>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</si>
  <si>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</si>
  <si>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</si>
  <si>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</si>
  <si>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</si>
  <si>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</si>
  <si>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</si>
  <si>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</si>
  <si>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</si>
  <si>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</si>
  <si>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</si>
  <si>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</si>
  <si>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</si>
  <si>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</si>
  <si>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</si>
  <si>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</si>
  <si>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</si>
  <si>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</si>
  <si>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</si>
  <si>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</si>
  <si>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</si>
  <si>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</si>
  <si>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</si>
  <si>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</si>
  <si>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</si>
  <si>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</si>
  <si>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</si>
  <si>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</si>
  <si>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</si>
  <si>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</si>
  <si>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</si>
  <si>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</si>
  <si>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</si>
  <si>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</si>
  <si>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</si>
  <si>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</si>
  <si>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</si>
  <si>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</si>
  <si>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</si>
  <si>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</si>
  <si>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</si>
  <si>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</si>
  <si>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</si>
  <si>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</si>
  <si>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</si>
  <si>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</si>
  <si>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</si>
  <si>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</si>
  <si>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</si>
  <si>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</si>
  <si>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</si>
  <si>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</si>
  <si>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</si>
  <si>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</si>
  <si>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</si>
  <si>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</si>
  <si>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</si>
  <si>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</si>
  <si>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</si>
  <si>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</si>
  <si>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</si>
  <si>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</si>
  <si>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</si>
  <si>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</si>
  <si>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</si>
  <si>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</si>
  <si>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</si>
  <si>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</si>
  <si>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</si>
  <si>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</si>
  <si>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</si>
  <si>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</si>
  <si>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</si>
  <si>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</si>
  <si>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</si>
  <si>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</si>
  <si>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</si>
  <si>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</si>
  <si>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</si>
  <si>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</si>
  <si>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</si>
  <si>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</si>
  <si>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</si>
  <si>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</si>
  <si>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</si>
  <si>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</si>
  <si>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</si>
  <si>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</si>
  <si>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</si>
  <si>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</si>
  <si>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</si>
  <si>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</si>
  <si>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</si>
  <si>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</si>
  <si>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</si>
  <si>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</si>
  <si>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</si>
  <si>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</si>
  <si>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</si>
  <si>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</si>
  <si>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</si>
  <si>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</si>
  <si>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</si>
  <si>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</si>
  <si>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</si>
  <si>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</si>
  <si>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</si>
  <si>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</si>
  <si>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</si>
  <si>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</si>
  <si>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</si>
  <si>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</si>
  <si>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</si>
  <si>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</si>
  <si>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</si>
  <si>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</si>
  <si>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</si>
  <si>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</si>
  <si>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</si>
  <si>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</si>
  <si>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</si>
  <si>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</si>
  <si>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</si>
  <si>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</si>
  <si>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</si>
  <si>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</si>
  <si>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</si>
  <si>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</si>
  <si>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</si>
  <si>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</si>
  <si>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</si>
  <si>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</si>
  <si>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</si>
  <si>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</si>
  <si>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</si>
  <si>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</si>
  <si>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</si>
  <si>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</si>
  <si>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</si>
  <si>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</si>
  <si>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</si>
  <si>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</si>
  <si>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</si>
  <si>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</si>
  <si>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</si>
  <si>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</si>
  <si>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</si>
  <si>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</si>
  <si>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</si>
  <si>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</si>
  <si>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</si>
  <si>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</si>
  <si>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</si>
  <si>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</si>
  <si>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</si>
  <si>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</si>
  <si>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</si>
  <si>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</si>
  <si>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</si>
  <si>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</si>
  <si>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</si>
  <si>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</si>
  <si>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</si>
  <si>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</si>
  <si>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</si>
  <si>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</si>
  <si>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</si>
  <si>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</si>
  <si>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</si>
  <si>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</si>
  <si>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</si>
  <si>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</si>
  <si>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</si>
  <si>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</si>
  <si>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</si>
  <si>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</si>
  <si>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</si>
  <si>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</si>
  <si>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</si>
  <si>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</si>
  <si>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</si>
  <si>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</si>
  <si>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</si>
  <si>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</si>
  <si>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</si>
  <si>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</si>
  <si>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</si>
  <si>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</si>
  <si>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</si>
  <si>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</si>
  <si>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</si>
  <si>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</si>
  <si>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</si>
  <si>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</si>
  <si>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</si>
  <si>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</si>
  <si>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</si>
  <si>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</si>
  <si>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</si>
  <si>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</si>
  <si>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</si>
  <si>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</si>
  <si>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</si>
  <si>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</si>
  <si>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</si>
  <si>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</si>
  <si>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</si>
  <si>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</si>
  <si>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</si>
  <si>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</si>
  <si>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</si>
  <si>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</si>
  <si>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</si>
  <si>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</si>
  <si>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</si>
  <si>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</si>
  <si>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</si>
  <si>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</si>
  <si>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</si>
  <si>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</si>
  <si>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</si>
  <si>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</si>
  <si>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</si>
  <si>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</si>
  <si>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</si>
  <si>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</si>
  <si>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</si>
  <si>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</si>
  <si>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</si>
  <si>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</si>
  <si>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</si>
  <si>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</si>
  <si>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</si>
  <si>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</si>
  <si>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</si>
  <si>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</si>
  <si>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</si>
  <si>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</si>
  <si>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</si>
  <si>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</si>
  <si>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</si>
  <si>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</si>
  <si>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</si>
  <si>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</si>
  <si>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</si>
  <si>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</si>
  <si>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</si>
  <si>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</si>
  <si>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</si>
  <si>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</si>
  <si>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</si>
  <si>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</si>
  <si>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</si>
  <si>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</si>
  <si>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</si>
  <si>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</si>
  <si>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</si>
  <si>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</si>
  <si>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</si>
  <si>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</si>
  <si>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</si>
  <si>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</si>
  <si>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</si>
  <si>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</si>
  <si>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</si>
  <si>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</si>
  <si>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</si>
  <si>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</si>
  <si>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</si>
  <si>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</si>
  <si>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</si>
  <si>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</si>
  <si>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</si>
  <si>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</si>
  <si>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</si>
  <si>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</si>
  <si>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</si>
  <si>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</si>
  <si>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</si>
  <si>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</si>
  <si>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</si>
  <si>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</si>
  <si>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</si>
  <si>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</si>
  <si>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</si>
  <si>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</si>
  <si>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</si>
  <si>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</si>
  <si>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</si>
  <si>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</si>
  <si>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</si>
  <si>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</si>
  <si>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</si>
  <si>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</si>
  <si>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</si>
  <si>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</si>
  <si>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</si>
  <si>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</si>
  <si>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</si>
  <si>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</si>
  <si>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</si>
  <si>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</si>
  <si>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</si>
  <si>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</si>
  <si>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</si>
  <si>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</si>
  <si>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</si>
  <si>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</si>
  <si>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</si>
  <si>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</si>
  <si>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</si>
  <si>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</si>
  <si>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</si>
  <si>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</si>
  <si>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</si>
  <si>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</si>
  <si>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</si>
  <si>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</si>
  <si>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</si>
  <si>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</si>
  <si>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</si>
  <si>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</si>
  <si>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</si>
  <si>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</si>
  <si>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</si>
  <si>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</si>
  <si>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</si>
  <si>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</si>
  <si>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</si>
  <si>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</si>
  <si>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</si>
  <si>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</si>
  <si>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</si>
  <si>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</si>
  <si>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</si>
  <si>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</si>
  <si>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</si>
  <si>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</si>
  <si>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</si>
  <si>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</si>
  <si>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</si>
  <si>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</si>
  <si>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</si>
  <si>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</si>
  <si>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</si>
  <si>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</si>
  <si>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</si>
  <si>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</si>
  <si>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</si>
  <si>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</si>
  <si>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</si>
  <si>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</si>
  <si>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</si>
  <si>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</si>
  <si>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</si>
  <si>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</si>
  <si>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</si>
  <si>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</si>
  <si>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</si>
  <si>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</si>
  <si>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</si>
  <si>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</si>
  <si>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</si>
  <si>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</si>
  <si>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</si>
  <si>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</si>
  <si>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</si>
  <si>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</si>
  <si>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</si>
  <si>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</si>
  <si>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</si>
  <si>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</si>
  <si>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</si>
  <si>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</si>
  <si>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</si>
  <si>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</si>
  <si>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</si>
  <si>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</si>
  <si>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</si>
  <si>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</si>
  <si>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</si>
  <si>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</si>
  <si>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</si>
  <si>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</si>
  <si>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</si>
  <si>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</si>
  <si>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</si>
  <si>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</si>
  <si>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</si>
  <si>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</si>
  <si>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</si>
  <si>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</si>
  <si>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</si>
  <si>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</si>
  <si>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</si>
  <si>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</si>
  <si>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</si>
  <si>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</si>
  <si>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</si>
  <si>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</si>
  <si>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</si>
  <si>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</si>
  <si>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</si>
  <si>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</si>
  <si>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</si>
  <si>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</si>
  <si>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</si>
  <si>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</si>
  <si>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</si>
  <si>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</si>
  <si>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</si>
  <si>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</si>
  <si>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</si>
  <si>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</si>
  <si>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</si>
  <si>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</si>
  <si>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</si>
  <si>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</si>
  <si>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</si>
  <si>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</si>
  <si>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</si>
  <si>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</si>
  <si>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</si>
  <si>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</si>
  <si>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</si>
  <si>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</si>
  <si>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</si>
  <si>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</si>
  <si>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</si>
  <si>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</si>
  <si>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</si>
  <si>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</si>
  <si>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</si>
  <si>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</si>
  <si>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</si>
  <si>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</si>
  <si>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</si>
  <si>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</si>
  <si>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</si>
  <si>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</si>
  <si>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</si>
  <si>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</si>
  <si>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</si>
  <si>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</si>
  <si>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</si>
  <si>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</si>
  <si>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</si>
  <si>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</si>
  <si>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</si>
  <si>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</si>
  <si>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</si>
  <si>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</si>
  <si>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</si>
  <si>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</si>
  <si>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</si>
  <si>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</si>
  <si>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</si>
  <si>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</si>
  <si>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</si>
  <si>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</si>
  <si>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</si>
  <si>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</si>
  <si>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</si>
  <si>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</si>
  <si>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</si>
  <si>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</si>
  <si>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</si>
  <si>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</si>
  <si>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</si>
  <si>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</si>
  <si>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</si>
  <si>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</si>
  <si>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</si>
  <si>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</si>
  <si>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</si>
  <si>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</si>
  <si>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</si>
  <si>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</si>
  <si>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</si>
  <si>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</si>
  <si>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</si>
  <si>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</si>
  <si>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</si>
  <si>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</si>
  <si>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</si>
  <si>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</si>
  <si>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</si>
  <si>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</si>
  <si>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</si>
  <si>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</si>
  <si>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</si>
  <si>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</si>
  <si>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</si>
  <si>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</si>
  <si>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</si>
  <si>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</si>
  <si>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</si>
  <si>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</si>
  <si>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</si>
  <si>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</si>
  <si>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</si>
  <si>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</si>
  <si>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</si>
  <si>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</si>
  <si>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</si>
  <si>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</si>
  <si>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</si>
  <si>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</si>
  <si>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</si>
  <si>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</si>
  <si>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</si>
  <si>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</si>
  <si>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</si>
  <si>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</si>
  <si>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</si>
  <si>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</si>
  <si>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</si>
  <si>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</si>
  <si>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</si>
  <si>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</si>
  <si>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</si>
  <si>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</si>
  <si>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</si>
  <si>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</si>
  <si>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</si>
  <si>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</si>
  <si>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</si>
  <si>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</si>
  <si>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</si>
  <si>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</si>
  <si>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</si>
  <si>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</si>
  <si>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</si>
  <si>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</si>
  <si>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</si>
  <si>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</si>
  <si>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</si>
  <si>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</si>
  <si>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</si>
  <si>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</si>
  <si>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</si>
  <si>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</si>
  <si>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</si>
  <si>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</si>
  <si>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</si>
  <si>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</si>
  <si>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</si>
  <si>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</si>
  <si>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</si>
  <si>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</si>
  <si>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</si>
  <si>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</si>
  <si>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</si>
  <si>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</si>
  <si>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</si>
  <si>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</si>
  <si>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</si>
  <si>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</si>
  <si>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</si>
  <si>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</si>
  <si>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</si>
  <si>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</si>
  <si>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</si>
  <si>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</si>
  <si>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</si>
  <si>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</si>
  <si>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</si>
  <si>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</si>
  <si>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</si>
  <si>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</si>
  <si>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</si>
  <si>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</si>
  <si>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</si>
  <si>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</si>
  <si>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</si>
  <si>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</si>
  <si>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</si>
  <si>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</si>
  <si>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</si>
  <si>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</si>
  <si>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</si>
  <si>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</si>
  <si>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</si>
  <si>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</si>
  <si>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</si>
  <si>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</si>
  <si>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</si>
  <si>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</si>
  <si>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</si>
  <si>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</si>
  <si>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</si>
  <si>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</si>
  <si>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</si>
  <si>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</si>
  <si>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</si>
  <si>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</si>
  <si>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</si>
  <si>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</si>
  <si>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</si>
  <si>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</si>
  <si>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</si>
  <si>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</si>
  <si>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</si>
  <si>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</si>
  <si>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</si>
  <si>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</si>
  <si>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</si>
  <si>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</si>
  <si>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</si>
  <si>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</si>
  <si>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</si>
  <si>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</si>
  <si>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</si>
  <si>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</si>
  <si>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</si>
  <si>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</si>
  <si>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</si>
  <si>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</si>
  <si>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</si>
  <si>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</si>
  <si>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</si>
  <si>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</si>
  <si>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</si>
  <si>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</si>
  <si>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</si>
  <si>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</si>
  <si>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</si>
  <si>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</si>
  <si>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</si>
  <si>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</si>
  <si>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</si>
  <si>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</si>
  <si>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</si>
  <si>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</si>
  <si>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</si>
  <si>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</si>
  <si>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</si>
  <si>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</si>
  <si>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</si>
  <si>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</si>
  <si>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</si>
  <si>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</si>
  <si>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</si>
  <si>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</si>
  <si>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</si>
  <si>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</si>
  <si>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</si>
  <si>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</si>
  <si>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</si>
  <si>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</si>
  <si>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</si>
  <si>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</si>
  <si>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</si>
  <si>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</si>
  <si>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</si>
  <si>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</si>
  <si>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</si>
  <si>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</si>
  <si>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</si>
  <si>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</si>
  <si>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</si>
  <si>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</si>
  <si>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</si>
  <si>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</si>
  <si>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</si>
  <si>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</si>
  <si>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</si>
  <si>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</si>
  <si>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</si>
  <si>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</si>
  <si>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</si>
  <si>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</si>
  <si>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</si>
  <si>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</si>
  <si>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</si>
  <si>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</si>
  <si>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</si>
  <si>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</si>
  <si>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</si>
  <si>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</si>
  <si>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</si>
  <si>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</si>
  <si>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</si>
  <si>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</si>
  <si>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</si>
  <si>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</si>
  <si>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</si>
  <si>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</si>
  <si>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</si>
  <si>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</si>
  <si>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</si>
  <si>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</si>
  <si>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</si>
  <si>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</si>
  <si>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</si>
  <si>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</si>
  <si>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</si>
  <si>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</si>
  <si>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</si>
  <si>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</si>
  <si>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</si>
  <si>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</si>
  <si>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</si>
  <si>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</si>
  <si>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</si>
  <si>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</si>
  <si>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</si>
  <si>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</si>
  <si>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</si>
  <si>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</si>
  <si>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</si>
  <si>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</si>
  <si>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</si>
  <si>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</si>
  <si>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</si>
  <si>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</si>
  <si>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</si>
  <si>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</si>
  <si>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</si>
  <si>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</si>
  <si>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</si>
  <si>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</si>
  <si>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</si>
  <si>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</si>
  <si>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</si>
  <si>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</si>
  <si>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</si>
  <si>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</si>
  <si>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</si>
  <si>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</si>
  <si>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</si>
  <si>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</si>
  <si>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</si>
  <si>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</si>
  <si>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</si>
  <si>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</si>
  <si>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</si>
  <si>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</si>
  <si>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</si>
  <si>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</si>
  <si>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</si>
  <si>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</si>
  <si>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</si>
  <si>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</si>
  <si>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</si>
  <si>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</si>
  <si>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</si>
  <si>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</si>
  <si>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</si>
  <si>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</si>
  <si>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</si>
  <si>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</si>
  <si>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</si>
  <si>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</si>
  <si>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</si>
  <si>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</si>
  <si>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</si>
  <si>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</si>
  <si>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</si>
  <si>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</si>
  <si>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</si>
  <si>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</si>
  <si>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</si>
  <si>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</si>
  <si>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</si>
  <si>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</si>
  <si>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</si>
  <si>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</si>
  <si>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</si>
  <si>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</si>
  <si>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</si>
  <si>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</si>
  <si>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</si>
  <si>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</si>
  <si>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</si>
  <si>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</si>
  <si>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</si>
  <si>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</si>
  <si>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</si>
  <si>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</si>
  <si>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</si>
  <si>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</si>
  <si>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</si>
  <si>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</si>
  <si>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</si>
  <si>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</si>
  <si>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</si>
  <si>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</si>
  <si>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</si>
  <si>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</si>
  <si>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</si>
  <si>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</si>
  <si>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</si>
  <si>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</si>
  <si>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</si>
  <si>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</si>
  <si>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</si>
  <si>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</si>
  <si>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</si>
  <si>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</si>
  <si>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</si>
  <si>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</si>
  <si>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</si>
  <si>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</si>
  <si>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</si>
  <si>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</si>
  <si>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</si>
  <si>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</si>
  <si>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</si>
  <si>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</si>
  <si>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</si>
  <si>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</si>
  <si>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</si>
  <si>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</si>
  <si>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</si>
  <si>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</si>
  <si>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</si>
  <si>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</si>
  <si>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</si>
  <si>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</si>
  <si>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</si>
  <si>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</si>
  <si>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</si>
  <si>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</si>
  <si>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</si>
  <si>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</si>
  <si>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</si>
  <si>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</si>
  <si>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</si>
  <si>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</si>
  <si>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</si>
  <si>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</si>
  <si>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</si>
  <si>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</si>
  <si>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</si>
  <si>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</si>
  <si>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</si>
  <si>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</si>
  <si>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</si>
  <si>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</si>
  <si>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</si>
  <si>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</si>
  <si>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</si>
  <si>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</si>
  <si>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</si>
  <si>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</si>
  <si>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</si>
  <si>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</si>
  <si>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</si>
  <si>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</si>
  <si>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</si>
  <si>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</si>
  <si>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</si>
  <si>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</si>
  <si>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</si>
  <si>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</si>
  <si>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</si>
  <si>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</si>
  <si>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</si>
  <si>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</si>
  <si>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</si>
  <si>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</si>
  <si>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</si>
  <si>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</si>
  <si>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</si>
  <si>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</si>
  <si>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</si>
  <si>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</si>
  <si>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</si>
  <si>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</si>
  <si>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</si>
  <si>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</si>
  <si>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</si>
  <si>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</si>
  <si>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</si>
  <si>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</si>
  <si>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</si>
  <si>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</si>
  <si>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</si>
  <si>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</si>
  <si>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</si>
  <si>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</si>
  <si>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</si>
  <si>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</si>
  <si>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</si>
  <si>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</si>
  <si>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</si>
  <si>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</si>
  <si>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</si>
  <si>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</si>
  <si>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</si>
  <si>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</si>
  <si>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</si>
  <si>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</si>
  <si>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</si>
  <si>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</si>
  <si>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</si>
  <si>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</si>
  <si>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</si>
  <si>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</si>
  <si>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</si>
  <si>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</si>
  <si>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</si>
  <si>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</si>
  <si>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</si>
  <si>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</si>
  <si>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</si>
  <si>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</si>
  <si>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</si>
  <si>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</si>
  <si>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</si>
  <si>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</si>
  <si>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</si>
  <si>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</si>
  <si>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</si>
  <si>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</si>
  <si>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</si>
  <si>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</si>
  <si>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</si>
  <si>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</si>
  <si>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</si>
  <si>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</si>
  <si>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</si>
  <si>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</si>
  <si>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</si>
  <si>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</si>
  <si>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</si>
  <si>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</si>
  <si>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</si>
  <si>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</si>
  <si>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</si>
  <si>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</si>
  <si>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</si>
  <si>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</si>
  <si>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</si>
  <si>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</si>
  <si>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</si>
  <si>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</si>
  <si>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</si>
  <si>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</si>
  <si>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</si>
  <si>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</si>
  <si>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</si>
  <si>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</si>
  <si>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</si>
  <si>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</si>
  <si>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</si>
  <si>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</si>
  <si>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</si>
  <si>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</si>
  <si>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</si>
  <si>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</si>
  <si>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</si>
  <si>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</si>
  <si>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</si>
  <si>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</si>
  <si>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</si>
  <si>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</si>
  <si>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</si>
  <si>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</si>
  <si>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</si>
  <si>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</si>
  <si>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</si>
  <si>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</si>
  <si>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</si>
  <si>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</si>
  <si>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</si>
  <si>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</si>
  <si>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</si>
  <si>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</si>
  <si>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</si>
  <si>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</si>
  <si>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</si>
  <si>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</si>
  <si>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</si>
  <si>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</si>
  <si>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</si>
  <si>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</si>
  <si>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</si>
  <si>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</si>
  <si>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</si>
  <si>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</si>
  <si>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</si>
  <si>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</si>
  <si>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</si>
  <si>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</si>
  <si>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</si>
  <si>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</si>
  <si>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</si>
  <si>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</si>
  <si>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</si>
  <si>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</si>
  <si>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</si>
  <si>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</si>
  <si>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</si>
  <si>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</si>
  <si>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</si>
  <si>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</si>
  <si>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</si>
  <si>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</si>
  <si>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</si>
  <si>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</si>
  <si>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</si>
  <si>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</si>
  <si>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</si>
  <si>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</si>
  <si>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</si>
  <si>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</si>
  <si>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</si>
  <si>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</si>
  <si>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</si>
  <si>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</si>
  <si>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</si>
  <si>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</si>
  <si>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</si>
  <si>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</si>
  <si>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</si>
  <si>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</si>
  <si>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</si>
  <si>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</si>
  <si>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</si>
  <si>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</si>
  <si>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</si>
  <si>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</si>
  <si>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</si>
  <si>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</si>
  <si>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</si>
  <si>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</si>
  <si>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</si>
  <si>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</si>
  <si>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</si>
  <si>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</si>
  <si>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</si>
  <si>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</si>
  <si>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</si>
  <si>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</si>
  <si>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</si>
  <si>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</si>
  <si>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</si>
  <si>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</si>
  <si>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</si>
  <si>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</si>
  <si>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</si>
  <si>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</si>
  <si>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</si>
  <si>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</si>
  <si>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</si>
  <si>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</si>
  <si>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</si>
  <si>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</si>
  <si>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</si>
  <si>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</si>
  <si>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</si>
  <si>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</si>
  <si>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</si>
  <si>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</si>
  <si>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</si>
  <si>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</si>
  <si>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</si>
  <si>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</si>
  <si>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</si>
  <si>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</si>
  <si>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</si>
  <si>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</si>
  <si>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</si>
  <si>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</si>
  <si>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</si>
  <si>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</si>
  <si>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</si>
  <si>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</si>
  <si>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</si>
  <si>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</si>
  <si>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</si>
  <si>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</si>
  <si>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</si>
  <si>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</si>
  <si>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</si>
  <si>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</si>
  <si>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</si>
  <si>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</si>
  <si>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</si>
  <si>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</si>
  <si>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</si>
  <si>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</si>
  <si>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</si>
  <si>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</si>
  <si>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</si>
  <si>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</si>
  <si>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</si>
  <si>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</si>
  <si>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</si>
  <si>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</si>
  <si>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</si>
  <si>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</si>
  <si>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</si>
  <si>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</si>
  <si>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</si>
  <si>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</si>
  <si>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</si>
  <si>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</si>
  <si>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</si>
  <si>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</si>
  <si>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</si>
  <si>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</si>
  <si>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</si>
  <si>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</si>
  <si>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</si>
  <si>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</si>
  <si>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</si>
  <si>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</si>
  <si>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</si>
  <si>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</si>
  <si>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</si>
  <si>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</si>
  <si>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</si>
  <si>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</si>
  <si>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</si>
  <si>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</si>
  <si>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</si>
  <si>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</si>
  <si>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</si>
  <si>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</si>
  <si>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</si>
  <si>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</si>
  <si>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</si>
  <si>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</si>
  <si>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</si>
  <si>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</si>
  <si>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</si>
  <si>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</si>
  <si>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</si>
  <si>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</si>
  <si>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</si>
  <si>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</si>
  <si>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</si>
  <si>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</si>
  <si>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</si>
  <si>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</si>
  <si>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</si>
  <si>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</si>
  <si>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</si>
  <si>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</si>
  <si>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</si>
  <si>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</si>
  <si>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</si>
  <si>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</si>
  <si>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</si>
  <si>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</si>
  <si>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</si>
  <si>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</si>
  <si>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</si>
  <si>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</si>
  <si>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</si>
  <si>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</si>
  <si>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</si>
  <si>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</si>
  <si>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</si>
  <si>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</si>
  <si>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</si>
  <si>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</si>
  <si>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</si>
  <si>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</si>
  <si>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</si>
  <si>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</si>
  <si>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</si>
  <si>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</si>
  <si>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</si>
  <si>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</si>
  <si>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</si>
  <si>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</si>
  <si>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</si>
  <si>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</si>
  <si>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</si>
  <si>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</si>
  <si>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</si>
  <si>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</si>
  <si>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</si>
  <si>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</si>
  <si>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</si>
  <si>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</si>
  <si>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</si>
  <si>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</si>
  <si>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</si>
  <si>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</si>
  <si>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</si>
  <si>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</si>
  <si>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</si>
  <si>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</si>
  <si>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</si>
  <si>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</si>
  <si>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</si>
  <si>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</si>
  <si>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</si>
  <si>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</si>
  <si>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</si>
  <si>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</si>
  <si>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</si>
  <si>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</si>
  <si>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</si>
  <si>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</si>
  <si>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</si>
  <si>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</si>
  <si>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</si>
  <si>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</si>
  <si>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</si>
  <si>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</si>
  <si>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</si>
  <si>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</si>
  <si>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</si>
  <si>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</si>
  <si>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</si>
  <si>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</si>
  <si>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</si>
  <si>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</si>
  <si>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</si>
  <si>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</si>
  <si>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</si>
  <si>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</si>
  <si>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</si>
  <si>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</si>
  <si>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</si>
  <si>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</si>
  <si>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</si>
  <si>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</si>
  <si>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</si>
  <si>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</si>
  <si>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</si>
  <si>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</si>
  <si>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</si>
  <si>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</si>
  <si>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</si>
  <si>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</si>
  <si>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</si>
  <si>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</si>
  <si>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</si>
  <si>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</si>
  <si>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</si>
  <si>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</si>
  <si>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</si>
  <si>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</si>
  <si>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</si>
  <si>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</si>
  <si>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</si>
  <si>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</si>
  <si>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</si>
  <si>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</si>
  <si>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</si>
  <si>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</si>
  <si>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</si>
  <si>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</si>
  <si>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</si>
  <si>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</si>
  <si>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</si>
  <si>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</si>
  <si>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</si>
  <si>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</si>
  <si>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</si>
  <si>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</si>
  <si>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</si>
  <si>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</si>
  <si>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</si>
  <si>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</si>
  <si>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</si>
  <si>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</si>
  <si>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</si>
  <si>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</si>
  <si>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</si>
  <si>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</si>
  <si>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</si>
  <si>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</si>
  <si>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</si>
  <si>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</si>
  <si>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</si>
  <si>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</si>
  <si>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</si>
  <si>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</si>
  <si>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</si>
  <si>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</si>
  <si>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</si>
  <si>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</si>
  <si>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</si>
  <si>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</si>
  <si>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</si>
  <si>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</si>
  <si>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</si>
  <si>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</si>
  <si>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</si>
  <si>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</si>
  <si>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</si>
  <si>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</si>
  <si>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</si>
  <si>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</si>
  <si>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</si>
  <si>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</si>
  <si>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</si>
  <si>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</si>
  <si>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</si>
  <si>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</si>
  <si>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</si>
  <si>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</si>
  <si>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</si>
  <si>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</si>
  <si>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</si>
  <si>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</si>
  <si>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</si>
  <si>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</si>
  <si>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</si>
  <si>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</si>
  <si>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</si>
  <si>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</si>
  <si>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</si>
  <si>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</si>
  <si>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</si>
  <si>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</si>
  <si>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</si>
  <si>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</si>
  <si>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</si>
  <si>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</si>
  <si>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</si>
  <si>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</si>
  <si>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</si>
  <si>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</si>
  <si>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</si>
  <si>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</si>
  <si>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</si>
  <si>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</si>
  <si>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</si>
  <si>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</si>
  <si>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</si>
  <si>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</si>
  <si>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</si>
  <si>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</si>
  <si>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</si>
  <si>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</si>
  <si>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</si>
  <si>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</si>
  <si>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</si>
  <si>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</si>
  <si>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</si>
  <si>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</si>
  <si>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</si>
  <si>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</si>
  <si>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</si>
  <si>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</si>
  <si>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</si>
  <si>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</si>
  <si>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</si>
  <si>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</si>
  <si>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</si>
  <si>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</si>
  <si>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</si>
  <si>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</si>
  <si>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</si>
  <si>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</si>
  <si>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</si>
  <si>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</si>
  <si>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</si>
  <si>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</si>
  <si>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</si>
  <si>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</si>
  <si>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</si>
  <si>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</si>
  <si>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</si>
  <si>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</si>
  <si>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</si>
  <si>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</si>
  <si>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</si>
  <si>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</si>
  <si>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</si>
  <si>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</si>
  <si>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</si>
  <si>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</si>
  <si>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</si>
  <si>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</si>
  <si>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</si>
  <si>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</si>
  <si>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</si>
  <si>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</si>
  <si>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</si>
  <si>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</si>
  <si>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</si>
  <si>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</si>
  <si>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</si>
  <si>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</si>
  <si>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</si>
  <si>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</si>
  <si>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</si>
  <si>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</si>
  <si>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</si>
  <si>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</si>
  <si>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</si>
  <si>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</si>
  <si>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</si>
  <si>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</si>
  <si>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</si>
  <si>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</si>
  <si>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</si>
  <si>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</si>
  <si>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</si>
  <si>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</si>
  <si>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</si>
  <si>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</si>
  <si>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</si>
  <si>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</si>
  <si>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</si>
  <si>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</si>
  <si>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</si>
  <si>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</si>
  <si>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</si>
  <si>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</si>
  <si>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</si>
  <si>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</si>
  <si>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</si>
  <si>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</si>
  <si>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</si>
  <si>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</si>
  <si>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</si>
  <si>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</si>
  <si>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</si>
  <si>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</si>
  <si>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</si>
  <si>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</si>
  <si>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</si>
  <si>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</si>
  <si>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</si>
  <si>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</si>
  <si>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</si>
  <si>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</si>
  <si>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</si>
  <si>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</si>
  <si>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</si>
  <si>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</si>
  <si>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</si>
  <si>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</si>
  <si>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</si>
  <si>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</si>
  <si>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</si>
  <si>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</si>
  <si>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</si>
  <si>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</si>
  <si>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</si>
  <si>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</si>
  <si>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</si>
  <si>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</si>
  <si>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</si>
  <si>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</si>
  <si>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</si>
  <si>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</si>
  <si>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</si>
  <si>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</si>
  <si>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</si>
  <si>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</si>
  <si>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</si>
  <si>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</si>
  <si>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</si>
  <si>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</si>
  <si>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</si>
  <si>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</si>
  <si>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</si>
  <si>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</si>
  <si>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</si>
  <si>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</si>
  <si>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</si>
  <si>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</si>
  <si>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</si>
  <si>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</si>
  <si>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</si>
  <si>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</si>
  <si>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</si>
  <si>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</si>
  <si>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</si>
  <si>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</si>
  <si>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</si>
  <si>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</si>
  <si>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</si>
  <si>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</si>
  <si>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</si>
  <si>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</si>
  <si>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</si>
  <si>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</si>
  <si>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</si>
  <si>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</si>
  <si>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</si>
  <si>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</si>
  <si>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</si>
  <si>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</si>
  <si>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</si>
  <si>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</si>
  <si>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</si>
  <si>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</si>
  <si>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</si>
  <si>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</si>
  <si>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</si>
  <si>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</si>
  <si>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</si>
  <si>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</si>
  <si>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</si>
  <si>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</si>
  <si>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</si>
  <si>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</si>
  <si>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</si>
  <si>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</si>
  <si>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</si>
  <si>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</si>
  <si>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</si>
  <si>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</si>
  <si>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</si>
  <si>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</si>
  <si>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</si>
  <si>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</si>
  <si>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</si>
  <si>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</si>
  <si>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</si>
  <si>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</si>
  <si>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</si>
  <si>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</si>
  <si>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</si>
  <si>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</si>
  <si>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</si>
  <si>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</si>
  <si>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</si>
  <si>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</si>
  <si>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</si>
  <si>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</si>
  <si>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</si>
  <si>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</si>
  <si>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</si>
  <si>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</si>
  <si>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</si>
  <si>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</si>
  <si>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</si>
  <si>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</si>
  <si>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</si>
  <si>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</si>
  <si>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</si>
  <si>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</si>
  <si>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</si>
  <si>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</si>
  <si>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</si>
  <si>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</si>
  <si>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</si>
  <si>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</si>
  <si>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</si>
  <si>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</si>
  <si>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</si>
  <si>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</si>
  <si>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</si>
  <si>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</si>
  <si>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</si>
  <si>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</si>
  <si>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</si>
  <si>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</si>
  <si>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</si>
  <si>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</si>
  <si>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</si>
  <si>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</si>
  <si>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</si>
  <si>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</si>
  <si>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</si>
  <si>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</si>
  <si>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</si>
  <si>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</si>
  <si>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</si>
  <si>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</si>
  <si>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</si>
  <si>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</si>
  <si>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</si>
  <si>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</si>
  <si>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</si>
  <si>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</si>
  <si>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</si>
  <si>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</si>
  <si>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</si>
  <si>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</si>
  <si>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</si>
  <si>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</si>
  <si>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</si>
  <si>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</si>
  <si>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</si>
  <si>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</si>
  <si>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</si>
  <si>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</si>
  <si>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</si>
  <si>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</si>
  <si>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</si>
  <si>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</si>
  <si>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</si>
  <si>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</si>
  <si>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</si>
  <si>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</si>
  <si>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</si>
  <si>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</si>
  <si>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</si>
  <si>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</si>
  <si>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</si>
  <si>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</si>
  <si>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</si>
  <si>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</si>
  <si>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</si>
  <si>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</si>
  <si>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</si>
  <si>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</si>
  <si>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</si>
  <si>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</si>
  <si>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</si>
  <si>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</si>
  <si>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</si>
  <si>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</si>
  <si>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</si>
  <si>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</si>
  <si>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</si>
  <si>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</si>
  <si>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</si>
  <si>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</si>
  <si>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</si>
  <si>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</si>
  <si>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</si>
  <si>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</si>
  <si>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</si>
  <si>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</si>
  <si>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</si>
  <si>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</si>
  <si>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</si>
  <si>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</si>
  <si>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</si>
  <si>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</si>
  <si>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</si>
  <si>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</si>
  <si>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</si>
  <si>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</si>
  <si>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</si>
  <si>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</si>
  <si>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</si>
  <si>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</si>
  <si>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</si>
  <si>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</si>
  <si>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</si>
  <si>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</si>
  <si>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</si>
  <si>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</si>
  <si>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</si>
  <si>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</si>
  <si>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</si>
  <si>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</si>
  <si>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</si>
  <si>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</si>
  <si>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</si>
  <si>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</si>
  <si>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</si>
  <si>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</si>
  <si>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</si>
  <si>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</si>
  <si>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</si>
  <si>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</si>
  <si>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</si>
  <si>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</si>
  <si>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</si>
  <si>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</si>
  <si>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</si>
  <si>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</si>
  <si>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</si>
  <si>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</si>
  <si>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</si>
  <si>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</si>
  <si>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</si>
  <si>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</si>
  <si>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</si>
  <si>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</si>
  <si>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</si>
  <si>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</si>
  <si>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</si>
  <si>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</si>
  <si>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</si>
  <si>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</si>
  <si>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</si>
  <si>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</si>
  <si>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</si>
  <si>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</si>
  <si>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</si>
  <si>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</si>
  <si>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</si>
  <si>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</si>
  <si>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</si>
  <si>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</si>
  <si>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</si>
  <si>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</si>
  <si>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</si>
  <si>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</si>
  <si>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</si>
  <si>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</si>
  <si>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</si>
  <si>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</si>
  <si>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</si>
  <si>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</si>
  <si>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</si>
  <si>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</si>
  <si>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</si>
  <si>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</si>
  <si>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</si>
  <si>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</si>
  <si>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</si>
  <si>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</si>
  <si>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</si>
  <si>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</si>
  <si>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</si>
  <si>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</si>
  <si>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</si>
  <si>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</si>
  <si>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</si>
  <si>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</si>
  <si>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</si>
  <si>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</si>
  <si>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</si>
  <si>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</si>
  <si>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</si>
  <si>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</si>
  <si>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</si>
  <si>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</si>
  <si>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</si>
  <si>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</si>
  <si>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</si>
  <si>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</si>
  <si>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</si>
  <si>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</si>
  <si>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</si>
  <si>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</si>
  <si>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</si>
  <si>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</si>
  <si>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</si>
  <si>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</si>
  <si>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</si>
  <si>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</si>
  <si>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</si>
  <si>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</si>
  <si>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</si>
  <si>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</si>
  <si>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</si>
  <si>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</si>
  <si>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</si>
  <si>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</si>
  <si>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</si>
  <si>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</si>
  <si>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</si>
  <si>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</si>
  <si>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</si>
  <si>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</si>
  <si>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</si>
  <si>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</si>
  <si>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</si>
  <si>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</si>
  <si>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</si>
  <si>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</si>
  <si>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</si>
  <si>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</si>
  <si>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</si>
  <si>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</si>
  <si>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</si>
  <si>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</si>
  <si>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</si>
  <si>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</si>
  <si>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</si>
  <si>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</si>
  <si>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</si>
  <si>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</si>
  <si>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</si>
  <si>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</si>
  <si>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</si>
  <si>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</si>
  <si>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</si>
  <si>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</si>
  <si>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</si>
  <si>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</si>
  <si>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</si>
  <si>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</si>
  <si>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</si>
  <si>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</si>
  <si>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</si>
  <si>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</si>
  <si>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</si>
  <si>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</si>
  <si>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</si>
  <si>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</si>
  <si>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</si>
  <si>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</si>
  <si>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</si>
  <si>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</si>
  <si>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</si>
  <si>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</si>
  <si>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</si>
  <si>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</si>
  <si>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</si>
  <si>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</si>
  <si>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</si>
  <si>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</si>
  <si>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</si>
  <si>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</si>
  <si>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</si>
  <si>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</si>
  <si>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</si>
  <si>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</si>
  <si>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</si>
  <si>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</si>
  <si>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</si>
  <si>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</si>
  <si>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</si>
  <si>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</si>
  <si>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</si>
  <si>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</si>
  <si>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</si>
  <si>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</si>
  <si>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</si>
  <si>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</si>
  <si>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</si>
  <si>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</si>
  <si>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</si>
  <si>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</si>
  <si>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</si>
  <si>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</si>
  <si>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</si>
  <si>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</si>
  <si>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</si>
  <si>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</si>
  <si>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</si>
  <si>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</si>
  <si>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</si>
  <si>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</si>
  <si>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</si>
  <si>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</si>
  <si>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</si>
  <si>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</si>
  <si>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</si>
  <si>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</si>
  <si>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</si>
  <si>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</si>
  <si>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</si>
  <si>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</si>
  <si>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</si>
  <si>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</si>
  <si>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</si>
  <si>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</si>
  <si>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</si>
  <si>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</si>
  <si>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</si>
  <si>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</si>
  <si>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</si>
  <si>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</si>
  <si>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</si>
  <si>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</si>
  <si>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</si>
  <si>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</si>
  <si>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</si>
  <si>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</si>
  <si>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</si>
  <si>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</si>
  <si>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</si>
  <si>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</si>
  <si>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</si>
  <si>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</si>
  <si>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</si>
  <si>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</si>
  <si>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</si>
  <si>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</si>
  <si>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</si>
  <si>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</si>
  <si>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</si>
  <si>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</si>
  <si>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</si>
  <si>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</si>
  <si>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</si>
  <si>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</si>
  <si>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</si>
  <si>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</si>
  <si>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</si>
  <si>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</si>
  <si>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</si>
  <si>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</si>
  <si>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</si>
  <si>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</si>
  <si>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</si>
  <si>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</si>
  <si>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</si>
  <si>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</si>
  <si>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</si>
  <si>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</si>
  <si>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</si>
  <si>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</si>
  <si>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</si>
  <si>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</si>
  <si>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</si>
  <si>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</si>
  <si>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</si>
  <si>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</si>
  <si>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</si>
  <si>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</si>
  <si>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</si>
  <si>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</si>
  <si>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</si>
  <si>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</si>
  <si>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</si>
  <si>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</si>
  <si>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</si>
  <si>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</si>
  <si>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</si>
  <si>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</si>
  <si>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</si>
  <si>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</si>
  <si>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</si>
  <si>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</si>
  <si>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</si>
  <si>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</si>
  <si>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</si>
  <si>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</si>
  <si>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</si>
  <si>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</si>
  <si>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</si>
  <si>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</si>
  <si>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</si>
  <si>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</si>
  <si>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</si>
  <si>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</si>
  <si>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</si>
  <si>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</si>
  <si>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</si>
  <si>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</si>
  <si>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</si>
  <si>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</si>
  <si>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</si>
  <si>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</si>
  <si>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</si>
  <si>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</si>
  <si>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</si>
  <si>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</si>
  <si>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</si>
  <si>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</si>
  <si>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</si>
  <si>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</si>
  <si>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</si>
  <si>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</si>
  <si>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</si>
  <si>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</si>
  <si>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</si>
  <si>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</si>
  <si>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</si>
  <si>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</si>
  <si>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</si>
  <si>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</si>
  <si>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</si>
  <si>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</si>
  <si>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</si>
  <si>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</si>
  <si>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</si>
  <si>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</si>
  <si>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</si>
  <si>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</si>
  <si>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</si>
  <si>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</si>
  <si>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</si>
  <si>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</si>
  <si>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</si>
  <si>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</si>
  <si>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</si>
  <si>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</si>
  <si>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</si>
  <si>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</si>
  <si>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</si>
  <si>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</si>
  <si>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</si>
  <si>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</si>
  <si>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</si>
  <si>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</si>
  <si>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</si>
  <si>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</si>
  <si>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</si>
  <si>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</si>
  <si>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</si>
  <si>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</si>
  <si>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</si>
  <si>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</si>
  <si>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</si>
  <si>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</si>
  <si>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</si>
  <si>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</si>
  <si>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</si>
  <si>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</si>
  <si>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</si>
  <si>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</si>
  <si>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</si>
  <si>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</si>
  <si>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</si>
  <si>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</si>
  <si>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</si>
  <si>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</si>
  <si>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</si>
  <si>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</si>
  <si>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</si>
  <si>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</si>
  <si>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</si>
  <si>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</si>
  <si>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</si>
  <si>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</si>
  <si>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</si>
  <si>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</si>
  <si>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</si>
  <si>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</si>
  <si>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</si>
  <si>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</si>
  <si>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</si>
  <si>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</si>
  <si>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</si>
  <si>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</si>
  <si>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</si>
  <si>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</si>
  <si>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</si>
  <si>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</si>
  <si>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</si>
  <si>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</si>
  <si>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</si>
  <si>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</si>
  <si>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</si>
  <si>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</si>
  <si>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</si>
  <si>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</si>
  <si>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</si>
  <si>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</si>
  <si>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</si>
  <si>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</si>
  <si>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</si>
  <si>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</si>
  <si>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</si>
  <si>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</si>
  <si>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</si>
  <si>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</si>
  <si>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</si>
  <si>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</si>
  <si>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</si>
  <si>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</si>
  <si>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</si>
  <si>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</si>
  <si>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</si>
  <si>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</si>
  <si>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</si>
  <si>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</si>
  <si>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</si>
  <si>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</si>
  <si>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</si>
  <si>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</si>
  <si>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</si>
  <si>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</si>
  <si>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</si>
  <si>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</si>
  <si>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</si>
  <si>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</si>
  <si>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</si>
  <si>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</si>
  <si>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</si>
  <si>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</si>
  <si>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</si>
  <si>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</si>
  <si>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</si>
  <si>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</si>
  <si>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</si>
  <si>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</si>
  <si>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</si>
  <si>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</si>
  <si>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</si>
  <si>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</si>
  <si>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</si>
  <si>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</si>
  <si>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</si>
  <si>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</si>
  <si>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</si>
  <si>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</si>
  <si>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</si>
  <si>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</si>
  <si>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</si>
  <si>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</si>
  <si>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</si>
  <si>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</si>
  <si>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</si>
  <si>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</si>
  <si>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</si>
  <si>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</si>
  <si>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</si>
  <si>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</si>
  <si>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</si>
  <si>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</si>
  <si>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</si>
  <si>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</si>
  <si>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</si>
  <si>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</si>
  <si>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</si>
  <si>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</si>
  <si>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</si>
  <si>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</si>
  <si>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</si>
  <si>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</si>
  <si>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</si>
  <si>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</si>
  <si>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</si>
  <si>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</si>
  <si>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</si>
  <si>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</si>
  <si>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</si>
  <si>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</si>
  <si>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</si>
  <si>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</si>
  <si>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</si>
  <si>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</si>
  <si>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</si>
  <si>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</si>
  <si>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</si>
  <si>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</si>
  <si>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</si>
  <si>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</si>
  <si>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</si>
  <si>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</si>
  <si>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</si>
  <si>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</si>
  <si>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</si>
  <si>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</si>
  <si>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</si>
  <si>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</si>
  <si>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</si>
  <si>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</si>
  <si>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</si>
  <si>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</si>
  <si>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</si>
  <si>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</si>
  <si>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</si>
  <si>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</si>
  <si>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</si>
  <si>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</si>
  <si>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</si>
  <si>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</si>
  <si>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</si>
  <si>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</si>
  <si>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</si>
  <si>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</si>
  <si>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</si>
  <si>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</si>
  <si>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</si>
  <si>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</si>
  <si>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</si>
  <si>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</si>
  <si>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</si>
  <si>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</si>
  <si>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</si>
  <si>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</si>
  <si>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</si>
  <si>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</si>
  <si>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</si>
  <si>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</si>
  <si>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</si>
  <si>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</si>
  <si>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</si>
  <si>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</si>
  <si>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</si>
  <si>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</si>
  <si>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</si>
  <si>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</si>
  <si>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</si>
  <si>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</si>
  <si>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</si>
  <si>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</si>
  <si>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</si>
  <si>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</si>
  <si>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</si>
  <si>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</si>
  <si>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</si>
  <si>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</si>
  <si>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</si>
  <si>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</si>
  <si>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</si>
  <si>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</si>
  <si>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</si>
  <si>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</si>
  <si>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</si>
  <si>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</si>
  <si>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</si>
  <si>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</si>
  <si>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</si>
  <si>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</si>
  <si>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</si>
  <si>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</si>
  <si>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</si>
  <si>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</si>
  <si>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</si>
  <si>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</si>
  <si>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</si>
  <si>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</si>
  <si>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</si>
  <si>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</si>
  <si>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</si>
  <si>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</si>
  <si>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</si>
  <si>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</si>
  <si>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</si>
  <si>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</si>
  <si>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</si>
  <si>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</si>
  <si>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</si>
  <si>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</si>
  <si>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</si>
  <si>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</si>
  <si>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</si>
  <si>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</si>
  <si>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</si>
  <si>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</si>
  <si>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</si>
  <si>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</si>
  <si>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</si>
  <si>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</si>
  <si>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</si>
  <si>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</si>
  <si>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</si>
  <si>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</si>
  <si>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</si>
  <si>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</si>
  <si>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</si>
  <si>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</si>
  <si>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</si>
  <si>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</si>
  <si>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</si>
  <si>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</si>
  <si>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</si>
  <si>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</si>
  <si>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</si>
  <si>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</si>
  <si>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</si>
  <si>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</si>
  <si>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</si>
  <si>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</si>
  <si>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</si>
  <si>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</si>
  <si>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</si>
  <si>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</si>
  <si>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</si>
  <si>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</si>
  <si>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</si>
  <si>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</si>
  <si>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</si>
  <si>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</si>
  <si>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</si>
  <si>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</si>
  <si>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</si>
  <si>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</si>
  <si>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</si>
  <si>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</si>
  <si>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</si>
  <si>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</si>
  <si>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</si>
  <si>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</si>
  <si>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</si>
  <si>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</si>
  <si>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</si>
  <si>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</si>
  <si>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</si>
  <si>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</si>
  <si>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</si>
  <si>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</si>
  <si>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</si>
  <si>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</si>
  <si>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</si>
  <si>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</si>
  <si>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</si>
  <si>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</si>
  <si>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</si>
  <si>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</si>
  <si>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</si>
  <si>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</si>
  <si>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</si>
  <si>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</si>
  <si>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</si>
  <si>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</si>
  <si>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</si>
  <si>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</si>
  <si>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</si>
  <si>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</si>
  <si>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</si>
  <si>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</si>
  <si>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</si>
  <si>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</si>
  <si>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</si>
  <si>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</si>
  <si>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</si>
  <si>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</si>
  <si>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</si>
  <si>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</si>
  <si>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</si>
  <si>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</si>
  <si>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</si>
  <si>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</si>
  <si>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</si>
  <si>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</si>
  <si>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</si>
  <si>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</si>
  <si>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</si>
  <si>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</si>
  <si>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</si>
  <si>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</si>
  <si>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</si>
  <si>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</si>
  <si>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</si>
  <si>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</si>
  <si>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</si>
  <si>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</si>
  <si>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</si>
  <si>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</si>
  <si>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</si>
  <si>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</si>
  <si>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</si>
  <si>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</si>
  <si>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</si>
  <si>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</si>
  <si>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</si>
  <si>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</si>
  <si>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</si>
  <si>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</si>
  <si>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</si>
  <si>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</si>
  <si>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</si>
  <si>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</si>
  <si>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</si>
  <si>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</si>
  <si>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</si>
  <si>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</si>
  <si>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</si>
  <si>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</si>
  <si>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</si>
  <si>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</si>
  <si>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</si>
  <si>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</si>
  <si>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</si>
  <si>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</si>
  <si>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</si>
  <si>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</si>
  <si>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</si>
  <si>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</si>
  <si>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</si>
  <si>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</si>
  <si>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</si>
  <si>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</si>
  <si>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</si>
  <si>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</si>
  <si>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</si>
  <si>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</si>
  <si>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</si>
  <si>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</si>
  <si>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</si>
  <si>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</si>
  <si>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</si>
  <si>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</si>
  <si>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</si>
  <si>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</si>
  <si>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</si>
  <si>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</si>
  <si>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</si>
  <si>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</si>
  <si>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</si>
  <si>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</si>
  <si>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</si>
  <si>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</si>
  <si>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</si>
  <si>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</si>
  <si>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</si>
  <si>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</si>
  <si>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</si>
  <si>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</si>
  <si>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</si>
  <si>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</si>
  <si>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</si>
  <si>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</si>
  <si>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</si>
  <si>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</si>
  <si>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</si>
  <si>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</si>
  <si>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</si>
  <si>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</si>
  <si>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</si>
  <si>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</si>
  <si>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</si>
  <si>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</si>
  <si>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</si>
  <si>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</si>
  <si>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</si>
  <si>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</si>
  <si>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</si>
  <si>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</si>
  <si>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</si>
  <si>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</si>
  <si>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</si>
  <si>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</si>
  <si>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</si>
  <si>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</si>
  <si>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</si>
  <si>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</si>
  <si>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</si>
  <si>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</si>
  <si>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</si>
  <si>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</si>
  <si>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</si>
  <si>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</si>
  <si>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</si>
  <si>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</si>
  <si>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</si>
  <si>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</si>
  <si>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</si>
  <si>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</si>
  <si>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</si>
  <si>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</si>
  <si>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</si>
  <si>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</si>
  <si>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</si>
  <si>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</si>
  <si>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</si>
  <si>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</si>
  <si>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</si>
  <si>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</si>
  <si>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</si>
  <si>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</si>
  <si>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</si>
  <si>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</si>
  <si>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</si>
  <si>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</si>
  <si>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</si>
  <si>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</si>
  <si>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</si>
  <si>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</si>
  <si>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</si>
  <si>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</si>
  <si>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</si>
  <si>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</si>
  <si>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</si>
  <si>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</si>
  <si>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</si>
  <si>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</si>
  <si>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</si>
  <si>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</si>
  <si>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</si>
  <si>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</si>
  <si>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</si>
  <si>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</si>
  <si>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</si>
  <si>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</si>
  <si>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</si>
  <si>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</si>
  <si>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</si>
  <si>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</si>
  <si>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</si>
  <si>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</si>
  <si>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</si>
  <si>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</si>
  <si>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</si>
  <si>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</si>
  <si>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</si>
  <si>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</si>
  <si>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</si>
  <si>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</si>
  <si>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</si>
  <si>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</si>
  <si>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</si>
  <si>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</si>
  <si>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</si>
  <si>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</si>
  <si>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</si>
  <si>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</si>
  <si>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</si>
  <si>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</si>
  <si>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</si>
  <si>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</si>
  <si>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</si>
  <si>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</si>
  <si>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</si>
  <si>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</si>
  <si>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</si>
  <si>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</si>
  <si>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</si>
  <si>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</si>
  <si>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</si>
  <si>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</si>
  <si>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</si>
  <si>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</si>
  <si>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</si>
  <si>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</si>
  <si>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</si>
  <si>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</si>
  <si>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</si>
  <si>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</si>
  <si>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</si>
  <si>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</si>
  <si>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</si>
  <si>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</si>
  <si>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</si>
  <si>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</si>
  <si>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</si>
  <si>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</si>
  <si>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</si>
  <si>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</si>
  <si>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</si>
  <si>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</si>
  <si>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</si>
  <si>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</si>
  <si>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</si>
  <si>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</si>
  <si>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</si>
  <si>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</si>
  <si>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</si>
  <si>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</si>
  <si>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</si>
  <si>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</si>
  <si>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</si>
  <si>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</si>
  <si>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</si>
  <si>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</si>
  <si>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</si>
  <si>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</si>
  <si>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</si>
  <si>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</si>
  <si>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</si>
  <si>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</si>
  <si>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</si>
  <si>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</si>
  <si>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</si>
  <si>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</si>
  <si>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</si>
  <si>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</si>
  <si>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</si>
  <si>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</si>
  <si>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</si>
  <si>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</si>
  <si>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</si>
  <si>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</si>
  <si>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</si>
  <si>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</si>
  <si>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</si>
  <si>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</si>
  <si>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</si>
  <si>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</si>
  <si>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</si>
  <si>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</si>
  <si>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</si>
  <si>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</si>
  <si>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</si>
  <si>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</si>
  <si>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</si>
  <si>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</si>
  <si>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</si>
  <si>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</si>
  <si>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</si>
  <si>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</si>
  <si>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</si>
  <si>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</si>
  <si>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</si>
  <si>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</si>
  <si>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</si>
  <si>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</si>
  <si>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</si>
  <si>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</si>
  <si>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</si>
  <si>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</si>
  <si>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</si>
  <si>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</si>
  <si>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</si>
  <si>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</si>
  <si>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</si>
  <si>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</si>
  <si>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</si>
  <si>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</si>
  <si>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</si>
  <si>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</si>
  <si>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</si>
  <si>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</si>
  <si>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</si>
  <si>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</si>
  <si>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</si>
  <si>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</si>
  <si>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</si>
  <si>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</si>
  <si>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</si>
  <si>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</si>
  <si>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</si>
  <si>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</si>
  <si>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</si>
  <si>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</si>
  <si>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</si>
  <si>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</si>
  <si>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</si>
  <si>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</si>
  <si>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</si>
  <si>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</si>
  <si>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</si>
  <si>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</si>
  <si>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</si>
  <si>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</si>
  <si>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</si>
  <si>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</si>
  <si>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</si>
  <si>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</si>
  <si>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</si>
  <si>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</si>
  <si>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</si>
  <si>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</si>
  <si>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</si>
  <si>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</si>
  <si>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</si>
  <si>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</si>
  <si>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</si>
  <si>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</si>
  <si>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</si>
  <si>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</si>
  <si>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</si>
  <si>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</si>
  <si>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</si>
  <si>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</si>
  <si>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</si>
  <si>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</si>
  <si>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</si>
  <si>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</si>
  <si>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</si>
  <si>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</si>
  <si>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</si>
  <si>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</si>
  <si>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</si>
  <si>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</si>
  <si>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</si>
  <si>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</si>
  <si>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</si>
  <si>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</si>
  <si>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</si>
  <si>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</si>
  <si>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</si>
  <si>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</si>
  <si>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</si>
  <si>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</si>
  <si>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</si>
  <si>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</si>
  <si>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</si>
  <si>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</si>
  <si>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</si>
  <si>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</si>
  <si>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</si>
  <si>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</si>
  <si>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</si>
  <si>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</si>
  <si>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</si>
  <si>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</si>
  <si>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</si>
  <si>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</si>
  <si>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</si>
  <si>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</si>
  <si>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</si>
  <si>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</si>
  <si>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</si>
  <si>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</si>
  <si>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</si>
  <si>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</si>
  <si>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</si>
  <si>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</si>
  <si>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</si>
  <si>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</si>
  <si>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</si>
  <si>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</si>
  <si>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</si>
  <si>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</si>
  <si>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</si>
  <si>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</si>
  <si>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</si>
  <si>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</si>
  <si>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</si>
  <si>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</si>
  <si>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</si>
  <si>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</si>
  <si>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</si>
  <si>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</si>
  <si>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</si>
  <si>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</si>
  <si>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</si>
  <si>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</si>
  <si>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</si>
  <si>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</si>
  <si>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</si>
  <si>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</si>
  <si>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</si>
  <si>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</si>
  <si>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</si>
  <si>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</si>
  <si>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</si>
  <si>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</si>
  <si>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</si>
  <si>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</si>
  <si>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</si>
  <si>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</si>
  <si>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</si>
  <si>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</si>
  <si>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</si>
  <si>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</si>
  <si>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</si>
  <si>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</si>
  <si>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</si>
  <si>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</si>
  <si>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</si>
  <si>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</si>
  <si>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</si>
  <si>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</si>
  <si>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</si>
  <si>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</si>
  <si>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</si>
  <si>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</si>
  <si>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</si>
  <si>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</si>
  <si>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</si>
  <si>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</si>
  <si>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</si>
  <si>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</si>
  <si>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</si>
  <si>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</si>
  <si>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</si>
  <si>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</si>
  <si>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</si>
  <si>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</si>
  <si>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</si>
  <si>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</si>
  <si>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</si>
  <si>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</si>
  <si>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</si>
  <si>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</si>
  <si>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</si>
  <si>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</si>
  <si>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</si>
  <si>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</si>
  <si>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</si>
  <si>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</si>
  <si>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</si>
  <si>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</si>
  <si>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</si>
  <si>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</si>
  <si>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</si>
  <si>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</si>
  <si>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</si>
  <si>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</si>
  <si>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</si>
  <si>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</si>
  <si>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</si>
  <si>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</si>
  <si>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</si>
  <si>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</si>
  <si>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</si>
  <si>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</si>
  <si>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</si>
  <si>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</si>
  <si>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</si>
  <si>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</si>
  <si>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</si>
  <si>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</si>
  <si>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</si>
  <si>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</si>
  <si>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</si>
  <si>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</si>
  <si>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</si>
  <si>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</si>
  <si>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</si>
  <si>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</si>
  <si>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</si>
  <si>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</si>
  <si>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</si>
  <si>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</si>
  <si>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</si>
  <si>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</si>
  <si>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</si>
  <si>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</si>
  <si>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</si>
  <si>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</si>
  <si>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</si>
  <si>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</si>
  <si>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</si>
  <si>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</si>
  <si>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</si>
  <si>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</si>
  <si>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</si>
  <si>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</si>
  <si>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</si>
  <si>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</si>
  <si>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</si>
  <si>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</si>
  <si>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</si>
  <si>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</si>
  <si>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</si>
  <si>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</si>
  <si>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</si>
  <si>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</si>
  <si>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</si>
  <si>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</si>
  <si>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</si>
  <si>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</si>
  <si>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</si>
  <si>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</si>
  <si>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</si>
  <si>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</si>
  <si>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</si>
  <si>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</si>
  <si>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</si>
  <si>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</si>
  <si>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</si>
  <si>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</si>
  <si>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</si>
  <si>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</si>
  <si>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</si>
  <si>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</si>
  <si>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</si>
  <si>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</si>
  <si>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</si>
  <si>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</si>
  <si>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</si>
  <si>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</si>
  <si>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</si>
  <si>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</si>
  <si>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</si>
  <si>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</si>
  <si>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</si>
  <si>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</si>
  <si>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</si>
  <si>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</si>
  <si>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</si>
  <si>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</si>
  <si>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</si>
  <si>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</si>
  <si>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</si>
  <si>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</si>
  <si>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</si>
  <si>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</si>
  <si>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</si>
  <si>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</si>
  <si>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</si>
  <si>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</si>
  <si>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</si>
  <si>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</si>
  <si>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</si>
  <si>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</si>
  <si>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</si>
  <si>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</si>
  <si>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</si>
  <si>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</si>
  <si>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</si>
  <si>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</si>
  <si>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</si>
  <si>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</si>
  <si>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</si>
  <si>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</si>
  <si>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</si>
  <si>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</si>
  <si>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</si>
  <si>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</si>
  <si>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</si>
  <si>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</si>
  <si>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</si>
  <si>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</si>
  <si>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</si>
  <si>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</si>
  <si>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</si>
  <si>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</si>
  <si>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</si>
  <si>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</si>
  <si>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</si>
  <si>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</si>
  <si>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</si>
  <si>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</si>
  <si>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</si>
  <si>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</si>
  <si>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</si>
  <si>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</si>
  <si>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</si>
  <si>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</si>
  <si>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</si>
  <si>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</si>
  <si>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</si>
  <si>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</si>
  <si>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</si>
  <si>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</si>
  <si>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</si>
  <si>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</si>
  <si>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</si>
  <si>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</si>
  <si>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</si>
  <si>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</si>
  <si>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</si>
  <si>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</si>
  <si>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</si>
  <si>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</si>
  <si>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</si>
  <si>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</si>
  <si>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</si>
  <si>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</si>
  <si>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</si>
  <si>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</si>
  <si>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</si>
  <si>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</si>
  <si>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</si>
  <si>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</si>
  <si>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</si>
  <si>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</si>
  <si>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</si>
  <si>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</si>
  <si>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</si>
  <si>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</si>
  <si>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</si>
  <si>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</si>
  <si>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</si>
  <si>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</si>
  <si>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</si>
  <si>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</si>
  <si>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</si>
  <si>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</si>
  <si>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</si>
  <si>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</si>
  <si>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</si>
  <si>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</si>
  <si>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</si>
  <si>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</si>
  <si>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</si>
  <si>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</si>
  <si>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</si>
  <si>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</si>
  <si>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</si>
  <si>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</si>
  <si>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</si>
  <si>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</si>
  <si>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</si>
  <si>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</si>
  <si>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</si>
  <si>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</si>
  <si>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</si>
  <si>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</si>
  <si>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</si>
  <si>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</si>
  <si>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</si>
  <si>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</si>
  <si>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</si>
  <si>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</si>
  <si>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</si>
  <si>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</si>
  <si>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</si>
  <si>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</si>
  <si>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</si>
  <si>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</si>
  <si>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</si>
  <si>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</si>
  <si>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</si>
  <si>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</si>
  <si>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</si>
  <si>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</si>
  <si>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</si>
  <si>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</si>
  <si>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</si>
  <si>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</si>
  <si>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</si>
  <si>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</si>
  <si>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</si>
  <si>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</si>
  <si>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</si>
  <si>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</si>
  <si>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</si>
  <si>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</si>
  <si>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</si>
  <si>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</si>
  <si>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</si>
  <si>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</si>
  <si>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</si>
  <si>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</si>
  <si>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</si>
  <si>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</si>
  <si>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</si>
  <si>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</si>
  <si>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</si>
  <si>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</si>
  <si>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</si>
  <si>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</si>
  <si>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</si>
  <si>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</si>
  <si>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</si>
  <si>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</si>
  <si>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</si>
  <si>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</si>
  <si>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</si>
  <si>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</si>
  <si>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</si>
  <si>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</si>
  <si>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</si>
  <si>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</si>
  <si>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</si>
  <si>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</si>
  <si>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</si>
  <si>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</si>
  <si>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</si>
  <si>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</si>
  <si>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</si>
  <si>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</si>
  <si>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</si>
  <si>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</si>
  <si>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</si>
  <si>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</si>
  <si>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</si>
  <si>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</si>
  <si>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</si>
  <si>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</si>
  <si>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</si>
  <si>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</si>
  <si>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</si>
  <si>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</si>
  <si>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</si>
  <si>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</si>
  <si>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</si>
  <si>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</si>
  <si>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</si>
  <si>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</si>
  <si>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</si>
  <si>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</si>
  <si>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</si>
  <si>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</si>
  <si>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</si>
  <si>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</si>
  <si>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</si>
  <si>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</si>
  <si>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</si>
  <si>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</si>
  <si>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</si>
  <si>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</si>
  <si>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</si>
  <si>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</si>
  <si>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</si>
  <si>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</si>
  <si>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</si>
  <si>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</si>
  <si>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</si>
  <si>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</si>
  <si>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</si>
  <si>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</si>
  <si>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</si>
  <si>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</si>
  <si>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</si>
  <si>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</si>
  <si>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</si>
  <si>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</si>
  <si>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</si>
  <si>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</si>
  <si>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</si>
  <si>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</si>
  <si>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</si>
  <si>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</si>
  <si>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</si>
  <si>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</si>
  <si>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</si>
  <si>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</si>
  <si>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</si>
  <si>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</si>
  <si>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</si>
  <si>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</si>
  <si>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</si>
  <si>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</si>
  <si>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</si>
  <si>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</si>
  <si>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</si>
  <si>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</si>
  <si>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</si>
  <si>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</si>
  <si>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</si>
  <si>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</si>
  <si>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</si>
  <si>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</si>
  <si>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</si>
  <si>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</si>
  <si>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</si>
  <si>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</si>
  <si>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</si>
  <si>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</si>
  <si>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</si>
  <si>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</si>
  <si>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</si>
  <si>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</si>
  <si>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</si>
  <si>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</si>
  <si>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</si>
  <si>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</si>
  <si>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</si>
  <si>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</si>
  <si>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</si>
  <si>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</si>
  <si>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</si>
  <si>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</si>
  <si>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</si>
  <si>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</si>
  <si>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</si>
  <si>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</si>
  <si>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</si>
  <si>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</si>
  <si>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</si>
  <si>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</si>
  <si>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</si>
  <si>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</si>
  <si>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</si>
  <si>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</si>
  <si>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</si>
  <si>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</si>
  <si>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</si>
  <si>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</si>
  <si>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</si>
  <si>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</si>
  <si>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</si>
  <si>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</si>
  <si>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</si>
  <si>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</si>
  <si>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</si>
  <si>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</si>
  <si>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</si>
  <si>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</si>
  <si>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</si>
  <si>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</si>
  <si>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</si>
  <si>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</si>
  <si>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</si>
  <si>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</si>
  <si>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</si>
  <si>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</si>
  <si>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</si>
  <si>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</si>
  <si>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</si>
  <si>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</si>
  <si>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</si>
  <si>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</si>
  <si>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</si>
  <si>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</si>
  <si>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</si>
  <si>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</si>
  <si>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</si>
  <si>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</si>
  <si>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</si>
  <si>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</si>
  <si>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</si>
  <si>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</si>
  <si>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</si>
  <si>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</si>
  <si>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</si>
  <si>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</si>
  <si>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</si>
  <si>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</si>
  <si>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</si>
  <si>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</si>
  <si>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</si>
  <si>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</si>
  <si>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</si>
  <si>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</si>
  <si>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</si>
  <si>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</si>
  <si>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</si>
  <si>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</si>
  <si>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</si>
  <si>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</si>
  <si>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</si>
  <si>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</si>
  <si>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</si>
  <si>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</si>
  <si>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</si>
  <si>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</si>
  <si>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</si>
  <si>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</si>
  <si>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</si>
  <si>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</si>
  <si>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</si>
  <si>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</si>
  <si>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</si>
  <si>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</si>
  <si>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</si>
  <si>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</si>
  <si>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</si>
  <si>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</si>
  <si>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</si>
  <si>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</si>
  <si>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</si>
  <si>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</si>
  <si>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</si>
  <si>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</si>
  <si>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</si>
  <si>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</si>
  <si>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</si>
  <si>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</si>
  <si>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</si>
  <si>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</si>
  <si>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</si>
  <si>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</si>
  <si>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</si>
  <si>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</si>
  <si>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</si>
  <si>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</si>
  <si>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</si>
  <si>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</si>
  <si>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</si>
  <si>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</si>
  <si>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</si>
  <si>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</si>
  <si>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</si>
  <si>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</si>
  <si>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</si>
  <si>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</si>
  <si>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</si>
  <si>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</si>
  <si>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</si>
  <si>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</si>
  <si>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</si>
  <si>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</si>
  <si>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</si>
  <si>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</si>
  <si>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</si>
  <si>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</si>
  <si>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</si>
  <si>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</si>
  <si>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</si>
  <si>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</si>
  <si>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</si>
  <si>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</si>
  <si>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</si>
  <si>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</si>
  <si>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</si>
  <si>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</si>
  <si>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</si>
  <si>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</si>
  <si>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</si>
  <si>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</si>
  <si>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</si>
  <si>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</si>
  <si>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</si>
  <si>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</si>
  <si>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</si>
  <si>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</si>
  <si>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</si>
  <si>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</si>
  <si>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</si>
  <si>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</si>
  <si>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</si>
  <si>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</si>
  <si>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</si>
  <si>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</si>
  <si>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</si>
  <si>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</si>
  <si>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</si>
  <si>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</si>
  <si>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</si>
  <si>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</si>
  <si>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</si>
  <si>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</si>
  <si>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</si>
  <si>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</si>
  <si>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</si>
  <si>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</si>
  <si>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</si>
  <si>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</si>
  <si>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</si>
  <si>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</si>
  <si>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</si>
  <si>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</si>
  <si>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</si>
  <si>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</si>
  <si>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</si>
  <si>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</si>
  <si>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</si>
  <si>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</si>
  <si>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</si>
  <si>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</si>
  <si>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</si>
  <si>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</si>
  <si>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</si>
  <si>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</si>
  <si>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</si>
  <si>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</si>
  <si>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</si>
  <si>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</si>
  <si>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</si>
  <si>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</si>
  <si>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</si>
  <si>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</si>
  <si>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</si>
  <si>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</si>
  <si>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</si>
  <si>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</si>
  <si>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</si>
  <si>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</si>
  <si>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</si>
  <si>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</si>
  <si>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</si>
  <si>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</si>
  <si>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</si>
  <si>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</si>
  <si>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</si>
  <si>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</si>
  <si>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</si>
  <si>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</si>
  <si>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</si>
  <si>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</si>
  <si>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</si>
  <si>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</si>
  <si>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</si>
  <si>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</si>
  <si>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</si>
  <si>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</si>
  <si>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</si>
  <si>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</si>
  <si>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</si>
  <si>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</si>
  <si>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</si>
  <si>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</si>
  <si>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</si>
  <si>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</si>
  <si>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</si>
  <si>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</si>
  <si>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</si>
  <si>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</si>
  <si>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</si>
  <si>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</si>
  <si>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</si>
  <si>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</si>
  <si>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</si>
  <si>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</si>
  <si>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</si>
  <si>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</si>
  <si>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</si>
  <si>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</si>
  <si>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</si>
  <si>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</si>
  <si>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</si>
  <si>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</si>
  <si>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</si>
  <si>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</si>
  <si>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</si>
  <si>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</si>
  <si>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</si>
  <si>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</si>
  <si>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</si>
  <si>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</si>
  <si>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</si>
  <si>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</si>
  <si>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</si>
  <si>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</si>
  <si>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</si>
  <si>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</si>
  <si>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</si>
  <si>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</si>
  <si>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</si>
  <si>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</si>
  <si>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</si>
  <si>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</si>
  <si>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</si>
  <si>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</si>
  <si>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</si>
  <si>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</si>
  <si>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</si>
  <si>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</si>
  <si>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</si>
  <si>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</si>
  <si>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</si>
  <si>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</si>
  <si>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</si>
  <si>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</si>
  <si>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</si>
  <si>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</si>
  <si>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</si>
  <si>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</si>
  <si>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</si>
  <si>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</si>
  <si>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</si>
  <si>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</si>
  <si>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</si>
  <si>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</si>
  <si>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</si>
  <si>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</si>
  <si>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</si>
  <si>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</si>
  <si>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</si>
  <si>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</si>
  <si>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</si>
  <si>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</si>
  <si>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</si>
  <si>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</si>
  <si>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</si>
  <si>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</si>
  <si>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</si>
  <si>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</si>
  <si>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</si>
  <si>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</si>
  <si>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</si>
  <si>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</si>
  <si>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</si>
  <si>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</si>
  <si>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</si>
  <si>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</si>
  <si>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</si>
  <si>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</si>
  <si>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</si>
  <si>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</si>
  <si>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</si>
  <si>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</si>
  <si>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</si>
  <si>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</si>
  <si>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</si>
  <si>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</si>
  <si>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</si>
  <si>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</si>
  <si>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</si>
  <si>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</si>
  <si>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</si>
  <si>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</si>
  <si>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</si>
  <si>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</si>
  <si>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</si>
  <si>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</si>
  <si>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</si>
  <si>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</si>
  <si>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</si>
  <si>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</si>
  <si>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</si>
  <si>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</si>
  <si>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</si>
  <si>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</si>
  <si>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</si>
  <si>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</si>
  <si>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</si>
  <si>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</si>
  <si>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</si>
  <si>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</si>
  <si>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</si>
  <si>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</si>
  <si>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</si>
  <si>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</si>
  <si>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</si>
  <si>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</si>
  <si>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</si>
  <si>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</si>
  <si>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</si>
  <si>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</si>
  <si>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</si>
  <si>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</si>
  <si>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</si>
  <si>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</si>
  <si>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</si>
  <si>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</si>
  <si>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</si>
  <si>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</si>
  <si>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</si>
  <si>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</si>
  <si>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</si>
  <si>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</si>
  <si>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</si>
  <si>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</si>
  <si>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</si>
  <si>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</si>
  <si>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</si>
  <si>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</si>
  <si>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</si>
  <si>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</si>
  <si>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</si>
  <si>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</si>
  <si>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</si>
  <si>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</si>
  <si>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</si>
  <si>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</si>
  <si>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</si>
  <si>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</si>
  <si>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</si>
  <si>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</si>
  <si>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</si>
  <si>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</si>
  <si>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</si>
  <si>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</si>
  <si>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</si>
  <si>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</si>
  <si>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</si>
  <si>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</si>
  <si>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</si>
  <si>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</si>
  <si>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</si>
  <si>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</si>
  <si>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</si>
  <si>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</si>
  <si>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</si>
  <si>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</si>
  <si>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</si>
  <si>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</si>
  <si>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</si>
  <si>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</si>
  <si>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</si>
  <si>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</si>
  <si>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</si>
  <si>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</si>
  <si>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</si>
  <si>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</si>
  <si>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</si>
  <si>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</si>
  <si>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</si>
  <si>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</si>
  <si>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</si>
  <si>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</si>
  <si>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</si>
  <si>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</si>
  <si>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</si>
  <si>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</si>
  <si>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</si>
  <si>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</si>
  <si>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</si>
  <si>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</si>
  <si>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</si>
  <si>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</si>
  <si>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</si>
  <si>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</si>
  <si>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</si>
  <si>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</si>
  <si>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</si>
  <si>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</si>
  <si>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</si>
  <si>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</si>
  <si>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</si>
  <si>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</si>
  <si>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</si>
  <si>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</si>
  <si>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</si>
  <si>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</si>
  <si>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</si>
  <si>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</si>
  <si>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</si>
  <si>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</si>
  <si>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</si>
  <si>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</si>
  <si>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</si>
  <si>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</si>
  <si>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</si>
  <si>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</si>
  <si>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</si>
  <si>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</si>
  <si>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</si>
  <si>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</si>
  <si>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</si>
  <si>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</si>
  <si>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</si>
  <si>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</si>
  <si>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</si>
  <si>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</si>
  <si>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</si>
  <si>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</si>
  <si>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</si>
  <si>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</si>
  <si>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</si>
  <si>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</si>
  <si>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</si>
  <si>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</si>
  <si>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</si>
  <si>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</si>
  <si>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</si>
  <si>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</si>
  <si>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</si>
  <si>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</si>
  <si>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</si>
  <si>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</si>
  <si>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</si>
  <si>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</si>
  <si>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</si>
  <si>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</si>
  <si>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</si>
  <si>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</si>
  <si>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</si>
  <si>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</si>
  <si>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</si>
  <si>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</si>
  <si>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</si>
  <si>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</si>
  <si>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</si>
  <si>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</si>
  <si>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</si>
  <si>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</si>
  <si>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</si>
  <si>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</si>
  <si>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</si>
  <si>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</si>
  <si>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</si>
  <si>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</si>
  <si>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</si>
  <si>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</si>
  <si>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</si>
  <si>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</si>
  <si>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</si>
  <si>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</si>
  <si>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</si>
  <si>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</si>
  <si>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</si>
  <si>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</si>
  <si>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</si>
  <si>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</si>
  <si>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</si>
  <si>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</si>
  <si>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</si>
  <si>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</si>
  <si>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</si>
  <si>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</si>
  <si>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</si>
  <si>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</si>
  <si>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</si>
  <si>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</si>
  <si>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</si>
  <si>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</si>
  <si>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</si>
  <si>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</si>
  <si>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</si>
  <si>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</si>
  <si>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</si>
  <si>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</si>
  <si>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</si>
  <si>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</si>
  <si>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</si>
  <si>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</si>
  <si>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</si>
  <si>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</si>
  <si>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</si>
  <si>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</si>
  <si>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</si>
  <si>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</si>
  <si>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</si>
  <si>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</si>
  <si>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</si>
  <si>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</si>
  <si>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</si>
  <si>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</si>
  <si>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</si>
  <si>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</si>
  <si>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</si>
  <si>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</si>
  <si>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</si>
  <si>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</si>
  <si>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</si>
  <si>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</si>
  <si>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</si>
  <si>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</si>
  <si>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</si>
  <si>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</si>
  <si>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</si>
  <si>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</si>
  <si>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</si>
  <si>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</si>
  <si>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</si>
  <si>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</si>
  <si>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</si>
  <si>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</si>
  <si>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</si>
  <si>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</si>
  <si>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</si>
  <si>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</si>
  <si>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</si>
  <si>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</si>
  <si>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</si>
  <si>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</si>
  <si>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</si>
  <si>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</si>
  <si>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</si>
  <si>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</si>
  <si>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</si>
  <si>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</si>
  <si>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</si>
  <si>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</si>
  <si>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</si>
  <si>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</si>
  <si>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</si>
  <si>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</si>
  <si>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</si>
  <si>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</si>
  <si>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</si>
  <si>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</si>
  <si>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</si>
  <si>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</si>
  <si>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</si>
  <si>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</si>
  <si>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</si>
  <si>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</si>
  <si>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</si>
  <si>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</si>
  <si>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</si>
  <si>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</si>
  <si>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</si>
  <si>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</si>
  <si>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</si>
  <si>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</si>
  <si>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</si>
  <si>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</si>
  <si>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</si>
  <si>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</si>
  <si>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</si>
  <si>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</si>
  <si>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</si>
  <si>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</si>
  <si>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</si>
  <si>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</si>
  <si>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</si>
  <si>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</si>
  <si>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</si>
  <si>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</si>
  <si>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</si>
  <si>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</si>
  <si>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</si>
  <si>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</si>
  <si>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</si>
  <si>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</si>
  <si>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</si>
  <si>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</si>
  <si>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</si>
  <si>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</si>
  <si>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</si>
  <si>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</si>
  <si>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</si>
  <si>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</si>
  <si>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</si>
  <si>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</si>
  <si>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</si>
  <si>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</si>
  <si>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</si>
  <si>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</si>
  <si>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</si>
  <si>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</si>
  <si>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</si>
  <si>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</si>
  <si>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</si>
  <si>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</si>
  <si>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</si>
  <si>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</si>
  <si>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</si>
  <si>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</si>
  <si>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</si>
  <si>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</si>
  <si>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</si>
  <si>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</si>
  <si>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</si>
  <si>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</si>
  <si>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</si>
  <si>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</si>
  <si>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</si>
  <si>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</si>
  <si>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</si>
  <si>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</si>
  <si>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</si>
  <si>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</si>
  <si>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</si>
  <si>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</si>
  <si>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</si>
  <si>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</si>
  <si>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</si>
  <si>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</si>
  <si>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</si>
  <si>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</si>
  <si>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</si>
  <si>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</si>
  <si>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</si>
  <si>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</si>
  <si>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</si>
  <si>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</si>
  <si>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</si>
  <si>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</si>
  <si>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</si>
  <si>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</si>
  <si>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</si>
  <si>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</si>
  <si>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</si>
  <si>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</si>
  <si>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</si>
  <si>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</si>
  <si>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</si>
  <si>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</si>
  <si>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</si>
  <si>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</si>
  <si>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</si>
  <si>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</si>
  <si>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</si>
  <si>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</si>
  <si>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</si>
  <si>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</si>
  <si>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</si>
  <si>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</si>
  <si>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</si>
  <si>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</si>
  <si>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</si>
  <si>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</si>
  <si>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</si>
  <si>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</si>
  <si>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</si>
  <si>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</si>
  <si>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</si>
  <si>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</si>
  <si>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</si>
  <si>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</si>
  <si>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</si>
  <si>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</si>
  <si>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</si>
  <si>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</si>
  <si>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</si>
  <si>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</si>
  <si>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</si>
  <si>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</si>
  <si>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</si>
  <si>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</si>
  <si>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</si>
  <si>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</si>
  <si>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</si>
  <si>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</si>
  <si>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</si>
  <si>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</si>
  <si>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</si>
  <si>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</si>
  <si>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</si>
  <si>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</si>
  <si>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</si>
  <si>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</si>
  <si>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</si>
  <si>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</si>
  <si>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</si>
  <si>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</si>
  <si>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</si>
  <si>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</si>
  <si>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</si>
  <si>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</si>
  <si>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</si>
  <si>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</si>
  <si>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</si>
  <si>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</si>
  <si>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</si>
  <si>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</si>
  <si>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</si>
  <si>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</si>
  <si>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</si>
  <si>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</si>
  <si>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</si>
  <si>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</si>
  <si>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</si>
  <si>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</si>
  <si>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</si>
  <si>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</si>
  <si>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</si>
  <si>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</si>
  <si>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</si>
  <si>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</si>
  <si>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</si>
  <si>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</si>
  <si>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</si>
  <si>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</si>
  <si>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</si>
  <si>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</si>
  <si>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</si>
  <si>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</si>
  <si>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</si>
  <si>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</si>
  <si>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</si>
  <si>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</si>
  <si>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</si>
  <si>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</si>
  <si>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</si>
  <si>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</si>
  <si>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</si>
  <si>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</si>
  <si>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</si>
  <si>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</si>
  <si>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</si>
  <si>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</si>
  <si>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</si>
  <si>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</si>
  <si>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</si>
  <si>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</si>
  <si>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</si>
  <si>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</si>
  <si>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</si>
  <si>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</si>
  <si>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</si>
  <si>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</si>
  <si>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</si>
  <si>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</si>
  <si>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</si>
  <si>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</si>
  <si>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</si>
  <si>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</si>
  <si>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</si>
  <si>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</si>
  <si>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</si>
  <si>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</si>
  <si>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</si>
  <si>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</si>
  <si>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</si>
  <si>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</si>
  <si>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</si>
  <si>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</si>
  <si>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</si>
  <si>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</si>
  <si>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</si>
  <si>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</si>
  <si>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</si>
  <si>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</si>
  <si>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</si>
  <si>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</si>
  <si>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</si>
  <si>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</si>
  <si>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</si>
  <si>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</si>
  <si>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</si>
  <si>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</si>
  <si>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</si>
  <si>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</si>
  <si>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</si>
  <si>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</si>
  <si>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</si>
  <si>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</si>
  <si>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</si>
  <si>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</si>
  <si>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</si>
  <si>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</si>
  <si>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</si>
  <si>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</si>
  <si>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</si>
  <si>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</si>
  <si>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</si>
  <si>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</si>
  <si>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</si>
  <si>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</si>
  <si>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</si>
  <si>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</si>
  <si>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</si>
  <si>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</si>
  <si>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</si>
  <si>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</si>
  <si>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</si>
  <si>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</si>
  <si>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</si>
  <si>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</si>
  <si>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</si>
  <si>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</si>
  <si>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</si>
  <si>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</si>
  <si>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</si>
  <si>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</si>
  <si>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</si>
  <si>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</si>
  <si>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</si>
  <si>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</si>
  <si>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</si>
  <si>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</si>
  <si>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</si>
  <si>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</si>
  <si>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</si>
  <si>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</si>
  <si>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</si>
  <si>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</si>
  <si>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</si>
  <si>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</si>
  <si>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</si>
  <si>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</si>
  <si>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</si>
  <si>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</si>
  <si>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</si>
  <si>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</si>
  <si>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</si>
  <si>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</si>
  <si>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</si>
  <si>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</si>
  <si>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</si>
  <si>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</si>
  <si>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</si>
  <si>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</si>
  <si>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</si>
  <si>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</si>
  <si>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</si>
  <si>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</si>
  <si>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</si>
  <si>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</si>
  <si>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</si>
  <si>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</si>
  <si>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</si>
  <si>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</si>
  <si>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</si>
  <si>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</si>
  <si>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</si>
  <si>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</si>
  <si>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</si>
  <si>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</si>
  <si>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</si>
  <si>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</si>
  <si>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</si>
  <si>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</si>
  <si>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</si>
  <si>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</si>
  <si>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</si>
  <si>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</si>
  <si>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</si>
  <si>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</si>
  <si>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</si>
  <si>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</si>
  <si>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</si>
  <si>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</si>
  <si>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</si>
  <si>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</si>
  <si>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</si>
  <si>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</si>
  <si>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</si>
  <si>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</si>
  <si>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</si>
  <si>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</si>
  <si>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</si>
  <si>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</si>
  <si>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</si>
  <si>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</si>
  <si>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</si>
  <si>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</si>
  <si>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</si>
  <si>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</si>
  <si>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</si>
  <si>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</si>
  <si>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</si>
  <si>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</si>
  <si>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</si>
  <si>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</si>
  <si>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</si>
  <si>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</si>
  <si>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</si>
  <si>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</si>
  <si>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</si>
  <si>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</si>
  <si>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</si>
  <si>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</si>
  <si>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</si>
  <si>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</si>
  <si>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</si>
  <si>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</si>
  <si>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</si>
  <si>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</si>
  <si>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</si>
  <si>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</si>
  <si>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</si>
  <si>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</si>
  <si>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</si>
  <si>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</si>
  <si>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</si>
  <si>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</si>
  <si>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</si>
  <si>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</si>
  <si>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</si>
  <si>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</si>
  <si>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</si>
  <si>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</si>
  <si>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</si>
  <si>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</si>
  <si>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</si>
  <si>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</si>
  <si>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</si>
  <si>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</si>
  <si>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</si>
  <si>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</si>
  <si>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</si>
  <si>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</si>
  <si>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</si>
  <si>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</si>
  <si>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</si>
  <si>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</si>
  <si>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</si>
  <si>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</si>
  <si>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</si>
  <si>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</si>
  <si>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</si>
  <si>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</si>
  <si>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</si>
  <si>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</si>
  <si>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</si>
  <si>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</si>
  <si>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</si>
  <si>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</si>
  <si>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</si>
  <si>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</si>
  <si>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</si>
  <si>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</si>
  <si>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</si>
  <si>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</si>
  <si>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</si>
  <si>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</si>
  <si>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</si>
  <si>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</si>
  <si>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</si>
  <si>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</si>
  <si>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</si>
  <si>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</si>
  <si>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</si>
  <si>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</si>
  <si>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</si>
  <si>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</si>
  <si>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</si>
  <si>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</si>
  <si>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</si>
  <si>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</si>
  <si>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</si>
  <si>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</si>
  <si>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</si>
  <si>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</si>
  <si>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</si>
  <si>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</si>
  <si>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</si>
  <si>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</si>
  <si>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</si>
  <si>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</si>
  <si>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</si>
  <si>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</si>
  <si>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</si>
  <si>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</si>
  <si>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</si>
  <si>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</si>
  <si>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</si>
  <si>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</si>
  <si>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</si>
  <si>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</si>
  <si>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</si>
  <si>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</si>
  <si>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</si>
  <si>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</si>
  <si>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</si>
  <si>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</si>
  <si>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</si>
  <si>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</si>
  <si>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</si>
  <si>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</si>
  <si>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</si>
  <si>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</si>
  <si>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</si>
  <si>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</si>
  <si>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</si>
  <si>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</si>
  <si>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</si>
  <si>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</si>
  <si>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</si>
  <si>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</si>
  <si>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</si>
  <si>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</si>
  <si>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</si>
  <si>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</si>
  <si>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</si>
  <si>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</si>
  <si>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</si>
  <si>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</si>
  <si>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</si>
  <si>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</si>
  <si>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</si>
  <si>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</si>
  <si>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</si>
  <si>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</si>
  <si>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</si>
  <si>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</si>
  <si>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</si>
  <si>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</si>
  <si>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</si>
  <si>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</si>
  <si>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</si>
  <si>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</si>
  <si>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</si>
  <si>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</si>
  <si>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</si>
  <si>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</si>
  <si>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</si>
  <si>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</si>
  <si>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</si>
  <si>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</si>
  <si>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</si>
  <si>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</si>
  <si>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</si>
  <si>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</si>
  <si>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</si>
  <si>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</si>
  <si>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</si>
  <si>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</si>
  <si>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</si>
  <si>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</si>
  <si>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</si>
  <si>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</si>
  <si>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</si>
  <si>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</si>
  <si>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</si>
  <si>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</si>
  <si>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</si>
  <si>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</si>
  <si>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</si>
  <si>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</si>
  <si>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</si>
  <si>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</si>
  <si>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</si>
  <si>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</si>
  <si>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</si>
  <si>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</si>
  <si>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</si>
  <si>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</si>
  <si>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</si>
  <si>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</si>
  <si>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</si>
  <si>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</si>
  <si>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</si>
  <si>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</si>
  <si>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</si>
  <si>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</si>
  <si>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</si>
  <si>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</si>
  <si>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</si>
  <si>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</si>
  <si>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</si>
  <si>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</si>
  <si>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</si>
  <si>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</si>
  <si>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</si>
  <si>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</si>
  <si>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</si>
  <si>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</si>
  <si>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</si>
  <si>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</si>
  <si>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</si>
  <si>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</si>
  <si>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</si>
  <si>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</si>
  <si>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</si>
  <si>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</si>
  <si>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</si>
  <si>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</si>
  <si>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</si>
  <si>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</si>
  <si>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</si>
  <si>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</si>
  <si>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</si>
  <si>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</si>
  <si>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</si>
  <si>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</si>
  <si>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</si>
  <si>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</si>
  <si>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</si>
  <si>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</si>
  <si>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</si>
  <si>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</si>
  <si>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</si>
  <si>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</si>
  <si>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</si>
  <si>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</si>
  <si>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</si>
  <si>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</si>
  <si>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</si>
  <si>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</si>
  <si>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</si>
  <si>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</si>
  <si>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</si>
  <si>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</si>
  <si>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</si>
  <si>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</si>
  <si>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</si>
  <si>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</si>
  <si>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</si>
  <si>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</si>
  <si>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</si>
  <si>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</si>
  <si>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</si>
  <si>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</si>
  <si>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</si>
  <si>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</si>
  <si>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</si>
  <si>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</si>
  <si>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</si>
  <si>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</si>
  <si>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</si>
  <si>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</si>
  <si>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</si>
  <si>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</si>
  <si>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</si>
  <si>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</si>
  <si>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</si>
  <si>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</si>
  <si>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</si>
  <si>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</si>
  <si>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</si>
  <si>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</si>
  <si>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</si>
  <si>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</si>
  <si>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</si>
  <si>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</si>
  <si>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</si>
  <si>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</si>
  <si>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</si>
  <si>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</si>
  <si>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</si>
  <si>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</si>
  <si>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</si>
  <si>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</si>
  <si>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</si>
  <si>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</si>
  <si>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</si>
  <si>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</si>
  <si>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</si>
  <si>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</si>
  <si>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</si>
  <si>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</si>
  <si>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</si>
  <si>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</si>
  <si>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</si>
  <si>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</si>
  <si>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</si>
  <si>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</si>
  <si>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</si>
  <si>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</si>
  <si>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</si>
  <si>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</si>
  <si>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</si>
  <si>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</si>
  <si>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</si>
  <si>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</si>
  <si>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</si>
  <si>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</si>
  <si>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</si>
  <si>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</si>
  <si>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</si>
  <si>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</si>
  <si>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</si>
  <si>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</si>
  <si>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</si>
  <si>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</si>
  <si>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</si>
  <si>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</si>
  <si>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</si>
  <si>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</si>
  <si>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</si>
  <si>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</si>
  <si>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</si>
  <si>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</si>
  <si>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</si>
  <si>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</si>
  <si>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</si>
  <si>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</si>
  <si>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</si>
  <si>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</si>
  <si>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</si>
  <si>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</si>
  <si>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</si>
  <si>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</si>
  <si>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</si>
  <si>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</si>
  <si>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</si>
  <si>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</si>
  <si>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</si>
  <si>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</si>
  <si>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</si>
  <si>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</si>
  <si>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</si>
  <si>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</si>
  <si>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</si>
  <si>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</si>
  <si>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</si>
  <si>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</si>
  <si>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</si>
  <si>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</si>
  <si>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</si>
  <si>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</si>
  <si>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</si>
  <si>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</si>
  <si>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</si>
  <si>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</si>
  <si>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</si>
  <si>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</si>
  <si>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</si>
  <si>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</si>
  <si>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</si>
  <si>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</si>
  <si>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</si>
  <si>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</si>
  <si>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</si>
  <si>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</si>
  <si>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</si>
  <si>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</si>
  <si>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</si>
  <si>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</si>
  <si>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</si>
  <si>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</si>
  <si>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</si>
  <si>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</si>
  <si>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</si>
  <si>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</si>
  <si>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</si>
  <si>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</si>
  <si>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</si>
  <si>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</si>
  <si>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</si>
  <si>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</si>
  <si>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</si>
  <si>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</si>
  <si>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</si>
  <si>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</si>
  <si>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</si>
  <si>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</si>
  <si>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</si>
  <si>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</si>
  <si>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</si>
  <si>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</si>
  <si>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</si>
  <si>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</si>
  <si>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</si>
  <si>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</si>
  <si>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</si>
  <si>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</si>
  <si>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</si>
  <si>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</si>
  <si>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</si>
  <si>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</si>
  <si>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</si>
  <si>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</si>
  <si>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</si>
  <si>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</si>
  <si>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</si>
  <si>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</si>
  <si>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</si>
  <si>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</si>
  <si>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</si>
  <si>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</si>
  <si>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</si>
  <si>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</si>
  <si>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</si>
  <si>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</si>
  <si>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</si>
  <si>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</si>
  <si>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</si>
  <si>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</si>
  <si>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</si>
  <si>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</si>
  <si>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</si>
  <si>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</si>
  <si>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</si>
  <si>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</si>
  <si>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</si>
  <si>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</si>
  <si>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</si>
  <si>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</si>
  <si>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</si>
  <si>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</si>
  <si>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</si>
  <si>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</si>
  <si>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</si>
  <si>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</si>
  <si>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</si>
  <si>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</si>
  <si>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</si>
  <si>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</si>
  <si>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</si>
  <si>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</si>
  <si>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</si>
  <si>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</si>
  <si>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</si>
  <si>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</si>
  <si>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</si>
  <si>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</si>
  <si>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</si>
  <si>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</si>
  <si>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</si>
  <si>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</si>
  <si>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</si>
  <si>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</si>
  <si>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</si>
  <si>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</si>
  <si>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</si>
  <si>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</si>
  <si>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</si>
  <si>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</si>
  <si>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</si>
  <si>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</si>
  <si>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</si>
  <si>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</si>
  <si>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</si>
  <si>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</si>
  <si>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</si>
  <si>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</si>
  <si>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</si>
  <si>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</si>
  <si>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</si>
  <si>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</si>
  <si>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</si>
  <si>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</si>
  <si>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</si>
  <si>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</si>
  <si>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</si>
  <si>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</si>
  <si>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</si>
  <si>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</si>
  <si>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</si>
  <si>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</si>
  <si>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</si>
  <si>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</si>
  <si>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</si>
  <si>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</si>
  <si>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</si>
  <si>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</si>
  <si>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</si>
  <si>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</si>
  <si>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</si>
  <si>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</si>
  <si>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</si>
  <si>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</si>
  <si>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</si>
  <si>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</si>
  <si>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</si>
  <si>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</si>
  <si>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</si>
  <si>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</si>
  <si>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</si>
  <si>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</si>
  <si>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</si>
  <si>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</si>
  <si>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</si>
  <si>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</si>
  <si>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</si>
  <si>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</si>
  <si>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</si>
  <si>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</si>
  <si>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</si>
  <si>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</si>
  <si>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</si>
  <si>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</si>
  <si>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</si>
  <si>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</si>
  <si>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</si>
  <si>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</si>
  <si>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</si>
  <si>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</si>
  <si>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</si>
  <si>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</si>
  <si>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</si>
  <si>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</si>
  <si>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</si>
  <si>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</si>
  <si>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</si>
  <si>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</si>
  <si>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</si>
  <si>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</si>
  <si>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</si>
  <si>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</si>
  <si>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</si>
  <si>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</si>
  <si>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</si>
  <si>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</si>
  <si>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</si>
  <si>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</si>
  <si>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</si>
  <si>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</si>
  <si>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</si>
  <si>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</si>
  <si>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</si>
  <si>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</si>
  <si>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</si>
  <si>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</si>
  <si>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</si>
  <si>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</si>
  <si>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</si>
  <si>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</si>
  <si>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</si>
  <si>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</si>
  <si>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</si>
  <si>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</si>
  <si>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</si>
  <si>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</si>
  <si>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</si>
  <si>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</si>
  <si>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</si>
  <si>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</si>
  <si>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</si>
  <si>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</si>
  <si>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</si>
  <si>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</si>
  <si>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</si>
  <si>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</si>
  <si>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</si>
  <si>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</si>
  <si>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</si>
  <si>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</si>
  <si>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</si>
  <si>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</si>
  <si>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</si>
  <si>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</si>
  <si>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</si>
  <si>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</si>
  <si>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</si>
  <si>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</si>
  <si>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</si>
  <si>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</si>
  <si>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</si>
  <si>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</si>
  <si>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</si>
  <si>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</si>
  <si>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</si>
  <si>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</si>
  <si>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</si>
  <si>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</si>
  <si>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</si>
  <si>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</si>
  <si>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</si>
  <si>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</si>
  <si>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</si>
  <si>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</si>
  <si>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</si>
  <si>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</si>
  <si>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</si>
  <si>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</si>
  <si>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</si>
  <si>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</si>
  <si>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</si>
  <si>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</si>
  <si>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</si>
  <si>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</si>
  <si>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</si>
  <si>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</si>
  <si>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</si>
  <si>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</si>
  <si>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</si>
  <si>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</si>
  <si>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</si>
  <si>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</si>
  <si>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</si>
  <si>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</si>
  <si>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</si>
  <si>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</si>
  <si>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</si>
  <si>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</si>
  <si>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</si>
  <si>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</si>
  <si>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</si>
  <si>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</si>
  <si>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</si>
  <si>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</si>
  <si>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</si>
  <si>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</si>
  <si>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</si>
  <si>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</si>
  <si>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</si>
  <si>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</si>
  <si>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</si>
  <si>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</si>
  <si>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</si>
  <si>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</si>
  <si>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</si>
  <si>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</si>
  <si>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</si>
  <si>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</si>
  <si>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</si>
  <si>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</si>
  <si>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</si>
  <si>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</si>
  <si>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</si>
  <si>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</si>
  <si>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</si>
  <si>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</si>
  <si>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</si>
  <si>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</si>
  <si>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</si>
  <si>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</si>
  <si>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</si>
  <si>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</si>
  <si>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</si>
  <si>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</si>
  <si>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</si>
  <si>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</si>
  <si>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</si>
  <si>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</si>
  <si>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</si>
  <si>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</si>
  <si>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</si>
  <si>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</si>
  <si>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</si>
  <si>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</si>
  <si>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</si>
  <si>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</si>
  <si>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</si>
  <si>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</si>
  <si>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</si>
  <si>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</si>
  <si>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</si>
  <si>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</si>
  <si>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</si>
  <si>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</si>
  <si>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</si>
  <si>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</si>
  <si>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</si>
  <si>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</si>
  <si>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</si>
  <si>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</si>
  <si>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</si>
  <si>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</si>
  <si>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</si>
  <si>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</si>
  <si>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</si>
  <si>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</si>
  <si>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</si>
  <si>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</si>
  <si>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</si>
  <si>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</si>
  <si>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</si>
  <si>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</si>
  <si>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</si>
  <si>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</si>
  <si>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</si>
  <si>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</si>
  <si>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</si>
  <si>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</si>
  <si>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</si>
  <si>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</si>
  <si>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</si>
  <si>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</si>
  <si>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</si>
  <si>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</si>
  <si>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</si>
  <si>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</si>
  <si>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</si>
  <si>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</si>
  <si>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</si>
  <si>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</si>
  <si>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</si>
  <si>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</si>
  <si>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</si>
  <si>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</si>
  <si>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</si>
  <si>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</si>
  <si>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</si>
  <si>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</si>
  <si>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</si>
  <si>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</si>
  <si>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</si>
  <si>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</si>
  <si>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</si>
  <si>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</si>
  <si>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</si>
  <si>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</si>
  <si>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</si>
  <si>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</si>
  <si>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</si>
  <si>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</si>
  <si>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</si>
  <si>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</si>
  <si>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</si>
  <si>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</si>
  <si>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</si>
  <si>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</si>
  <si>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</si>
  <si>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</si>
  <si>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</si>
  <si>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</si>
  <si>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</si>
  <si>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</si>
  <si>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</si>
  <si>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</si>
  <si>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</si>
  <si>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</si>
  <si>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</si>
  <si>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</si>
  <si>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</si>
  <si>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</si>
  <si>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</si>
  <si>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</si>
  <si>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</si>
  <si>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</si>
  <si>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</si>
  <si>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</si>
  <si>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</si>
  <si>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</si>
  <si>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</si>
  <si>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</si>
  <si>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</si>
  <si>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</si>
  <si>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</si>
  <si>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</si>
  <si>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</si>
  <si>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</si>
  <si>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</si>
  <si>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</si>
  <si>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</si>
  <si>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</si>
  <si>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</si>
  <si>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</si>
  <si>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</si>
  <si>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</si>
  <si>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</si>
  <si>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</si>
  <si>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</si>
  <si>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</si>
  <si>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</si>
  <si>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</si>
  <si>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</si>
  <si>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</si>
  <si>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</si>
  <si>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</si>
  <si>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</si>
  <si>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</si>
  <si>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</si>
  <si>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</si>
  <si>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</si>
  <si>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</si>
  <si>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</si>
  <si>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</si>
  <si>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</si>
  <si>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</si>
  <si>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</si>
  <si>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</si>
  <si>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</si>
  <si>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</si>
  <si>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</si>
  <si>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</si>
  <si>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</si>
  <si>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</si>
  <si>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</si>
  <si>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</si>
  <si>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</si>
  <si>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</si>
  <si>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</si>
  <si>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</si>
  <si>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</si>
  <si>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</si>
  <si>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</si>
  <si>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</si>
  <si>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</si>
  <si>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</si>
  <si>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</si>
  <si>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</si>
  <si>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</si>
  <si>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</si>
  <si>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</si>
  <si>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</si>
  <si>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</si>
  <si>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</si>
  <si>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</si>
  <si>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</si>
  <si>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</si>
  <si>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</si>
  <si>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</si>
  <si>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</si>
  <si>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</si>
  <si>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</si>
  <si>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</si>
  <si>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</si>
  <si>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</si>
  <si>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</si>
  <si>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</si>
  <si>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</si>
  <si>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</si>
  <si>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</si>
  <si>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</si>
  <si>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</si>
  <si>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</si>
  <si>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</si>
  <si>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</si>
  <si>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</si>
  <si>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</si>
  <si>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</si>
  <si>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</si>
  <si>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</si>
  <si>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</si>
  <si>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</si>
  <si>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</si>
  <si>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</si>
  <si>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</si>
  <si>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</si>
  <si>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</si>
  <si>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</si>
  <si>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</si>
  <si>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</si>
  <si>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</si>
  <si>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</si>
  <si>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</si>
  <si>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</si>
  <si>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</si>
  <si>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</si>
  <si>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</si>
  <si>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</si>
  <si>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</si>
  <si>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</si>
  <si>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</si>
  <si>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</si>
  <si>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</si>
  <si>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</si>
  <si>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</si>
  <si>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</si>
  <si>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</si>
  <si>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</si>
  <si>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</si>
  <si>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</si>
  <si>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</si>
  <si>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</si>
  <si>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</si>
  <si>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</si>
  <si>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</si>
  <si>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</si>
  <si>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</si>
  <si>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</si>
  <si>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</si>
  <si>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</si>
  <si>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</si>
  <si>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</si>
  <si>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</si>
  <si>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</si>
  <si>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</si>
  <si>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</si>
  <si>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</si>
  <si>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</si>
  <si>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</si>
  <si>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</si>
  <si>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</si>
  <si>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</si>
  <si>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</si>
  <si>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</si>
  <si>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</si>
  <si>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</si>
  <si>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</si>
  <si>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</si>
  <si>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</si>
  <si>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</si>
  <si>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</si>
  <si>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</si>
  <si>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</si>
  <si>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</si>
  <si>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</si>
  <si>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</si>
  <si>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</si>
  <si>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</si>
  <si>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</si>
  <si>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</si>
  <si>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</si>
  <si>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</si>
  <si>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</si>
  <si>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</si>
  <si>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</si>
  <si>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</si>
  <si>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</si>
  <si>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</si>
  <si>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</si>
  <si>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</si>
  <si>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</si>
  <si>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</si>
  <si>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</si>
  <si>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</si>
  <si>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</si>
  <si>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</si>
  <si>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</si>
  <si>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</si>
  <si>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</si>
  <si>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</si>
  <si>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</si>
  <si>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</si>
  <si>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</si>
  <si>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</si>
  <si>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</si>
  <si>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</si>
  <si>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</si>
  <si>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</si>
  <si>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</si>
  <si>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</si>
  <si>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</si>
  <si>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</si>
  <si>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</si>
  <si>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</si>
  <si>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</si>
  <si>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</si>
  <si>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</si>
  <si>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</si>
  <si>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</si>
  <si>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</si>
  <si>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</si>
  <si>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</si>
  <si>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</si>
  <si>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</si>
  <si>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</si>
  <si>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</si>
  <si>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</si>
  <si>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</si>
  <si>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</si>
  <si>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</si>
  <si>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</si>
  <si>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</si>
  <si>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</si>
  <si>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</si>
  <si>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</si>
  <si>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</si>
  <si>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</si>
  <si>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</si>
  <si>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</si>
  <si>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</si>
  <si>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</si>
  <si>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</si>
  <si>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</si>
  <si>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</si>
  <si>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</si>
  <si>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</si>
  <si>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</si>
  <si>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</si>
  <si>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</si>
  <si>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</si>
  <si>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</si>
  <si>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</si>
  <si>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</si>
  <si>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</si>
  <si>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</si>
  <si>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</si>
  <si>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</si>
  <si>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</si>
  <si>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</si>
  <si>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</si>
  <si>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</si>
  <si>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</si>
  <si>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</si>
  <si>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</si>
  <si>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</si>
  <si>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</si>
  <si>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</si>
  <si>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</si>
  <si>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</si>
  <si>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</si>
  <si>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</si>
  <si>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</si>
  <si>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</si>
  <si>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</si>
  <si>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</si>
  <si>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</si>
  <si>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</si>
  <si>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</si>
  <si>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</si>
  <si>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</si>
  <si>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</si>
  <si>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</si>
  <si>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</si>
  <si>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</si>
  <si>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</si>
  <si>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</si>
  <si>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</si>
  <si>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</si>
  <si>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</si>
  <si>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</si>
  <si>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</si>
  <si>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</si>
  <si>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</si>
  <si>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</si>
  <si>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</si>
  <si>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</si>
  <si>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</si>
  <si>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</si>
  <si>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</si>
  <si>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</si>
  <si>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</si>
  <si>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</si>
  <si>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</si>
  <si>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</si>
  <si>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</si>
  <si>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</si>
  <si>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</si>
  <si>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</si>
  <si>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</si>
  <si>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</si>
  <si>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</si>
  <si>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</si>
  <si>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</si>
  <si>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</si>
  <si>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</si>
  <si>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</si>
  <si>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</si>
  <si>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</si>
  <si>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</si>
  <si>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</si>
  <si>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</si>
  <si>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</si>
  <si>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</si>
  <si>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</si>
  <si>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</si>
  <si>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</si>
  <si>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</si>
  <si>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</si>
  <si>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</si>
  <si>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</si>
  <si>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</si>
  <si>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</si>
  <si>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</si>
  <si>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</si>
  <si>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</si>
  <si>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</si>
  <si>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</si>
  <si>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</si>
  <si>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</si>
  <si>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</si>
  <si>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</si>
  <si>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</si>
  <si>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</si>
  <si>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</si>
  <si>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</si>
  <si>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</si>
  <si>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</si>
  <si>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</si>
  <si>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</si>
  <si>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</si>
  <si>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</si>
  <si>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</si>
  <si>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</si>
  <si>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</si>
  <si>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</si>
  <si>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</si>
  <si>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</si>
  <si>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</si>
  <si>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</si>
  <si>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</si>
  <si>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</si>
  <si>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</si>
  <si>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</si>
  <si>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</si>
  <si>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</si>
  <si>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</si>
  <si>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</si>
  <si>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</si>
  <si>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</si>
  <si>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</si>
  <si>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</si>
  <si>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</si>
  <si>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</si>
  <si>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</si>
  <si>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</si>
  <si>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</si>
  <si>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</si>
  <si>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</si>
  <si>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</si>
  <si>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</si>
  <si>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</si>
  <si>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</si>
  <si>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</si>
  <si>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</si>
  <si>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</si>
  <si>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</si>
  <si>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</si>
  <si>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</si>
  <si>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</si>
  <si>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</si>
  <si>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</si>
  <si>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</si>
  <si>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</si>
  <si>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</si>
  <si>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</si>
  <si>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</si>
  <si>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</si>
  <si>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</si>
  <si>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</si>
  <si>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</si>
  <si>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</si>
  <si>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</si>
  <si>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</si>
  <si>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</si>
  <si>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</si>
  <si>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</si>
  <si>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</si>
  <si>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</si>
  <si>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</si>
  <si>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</si>
  <si>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</si>
  <si>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</si>
  <si>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</si>
  <si>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</si>
  <si>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</si>
  <si>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</si>
  <si>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</si>
  <si>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</si>
  <si>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</si>
  <si>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</si>
  <si>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</si>
  <si>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</si>
  <si>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</si>
  <si>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</si>
  <si>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</si>
  <si>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</si>
  <si>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</si>
  <si>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</si>
  <si>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</si>
  <si>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</si>
  <si>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</si>
  <si>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</si>
  <si>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</si>
  <si>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</si>
  <si>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</si>
  <si>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</si>
  <si>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</si>
  <si>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</si>
  <si>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</si>
  <si>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</si>
  <si>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</si>
  <si>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</si>
  <si>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</si>
  <si>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</si>
  <si>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</si>
  <si>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</si>
  <si>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</si>
  <si>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</si>
  <si>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</si>
  <si>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</si>
  <si>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</si>
  <si>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</si>
  <si>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</si>
  <si>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</si>
  <si>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</si>
  <si>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</si>
  <si>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</si>
  <si>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</si>
  <si>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</si>
  <si>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</si>
  <si>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</si>
  <si>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</si>
  <si>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</si>
  <si>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</si>
  <si>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</si>
  <si>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</si>
  <si>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</si>
  <si>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</si>
  <si>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</si>
  <si>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</si>
  <si>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</si>
  <si>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</si>
  <si>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</si>
  <si>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</si>
  <si>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</si>
  <si>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</si>
  <si>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</si>
  <si>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</si>
  <si>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</si>
  <si>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</si>
  <si>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</si>
  <si>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</si>
  <si>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</si>
  <si>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</si>
  <si>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</si>
  <si>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</si>
  <si>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</si>
  <si>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</si>
  <si>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</si>
  <si>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</si>
  <si>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</si>
  <si>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</si>
  <si>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</si>
  <si>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</si>
  <si>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</si>
  <si>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</si>
  <si>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</si>
  <si>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</si>
  <si>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</si>
  <si>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</si>
  <si>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</si>
  <si>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</si>
  <si>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</si>
  <si>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</si>
  <si>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</si>
  <si>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</si>
  <si>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</si>
  <si>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</si>
  <si>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</si>
  <si>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</si>
  <si>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</si>
  <si>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</si>
  <si>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</si>
  <si>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</si>
  <si>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</si>
  <si>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</si>
  <si>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</si>
  <si>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</si>
  <si>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</si>
  <si>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</si>
  <si>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</si>
  <si>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</si>
  <si>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</si>
  <si>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</si>
  <si>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</si>
  <si>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</si>
  <si>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</si>
  <si>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</si>
  <si>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</si>
  <si>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</si>
  <si>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</si>
  <si>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</si>
  <si>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</si>
  <si>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</si>
  <si>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</si>
  <si>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</si>
  <si>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</si>
  <si>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</si>
  <si>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</si>
  <si>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</si>
  <si>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</si>
  <si>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</si>
  <si>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</si>
  <si>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</si>
  <si>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</si>
  <si>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</si>
  <si>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</si>
  <si>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</si>
  <si>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</si>
  <si>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</si>
  <si>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</si>
  <si>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</si>
  <si>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</si>
  <si>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</si>
  <si>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</si>
  <si>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</si>
  <si>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</si>
  <si>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</si>
  <si>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</si>
  <si>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</si>
  <si>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</si>
  <si>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</si>
  <si>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</si>
  <si>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</si>
  <si>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</si>
  <si>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</si>
  <si>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</si>
  <si>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</si>
  <si>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</si>
  <si>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</si>
  <si>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</si>
  <si>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</si>
  <si>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</si>
  <si>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</si>
  <si>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</si>
  <si>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</si>
  <si>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</si>
  <si>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</si>
  <si>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</si>
  <si>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</si>
  <si>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</si>
  <si>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</si>
  <si>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</si>
  <si>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</si>
  <si>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</si>
  <si>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</si>
  <si>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</si>
  <si>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</si>
  <si>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</si>
  <si>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</si>
  <si>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</si>
  <si>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</si>
  <si>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</si>
  <si>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</si>
  <si>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</si>
  <si>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</si>
  <si>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</si>
  <si>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</si>
  <si>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</si>
  <si>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</si>
  <si>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</si>
  <si>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</si>
  <si>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</si>
  <si>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</si>
  <si>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</si>
  <si>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</si>
  <si>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</si>
  <si>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</si>
  <si>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</si>
  <si>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</si>
  <si>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</si>
  <si>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</si>
  <si>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</si>
  <si>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</si>
  <si>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</si>
  <si>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</si>
  <si>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</si>
  <si>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</si>
  <si>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</si>
  <si>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</si>
  <si>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</si>
  <si>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</si>
  <si>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</si>
  <si>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</si>
  <si>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</si>
  <si>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</si>
  <si>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</si>
  <si>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</si>
  <si>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</si>
  <si>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</si>
  <si>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</si>
  <si>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</si>
  <si>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</si>
  <si>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</si>
  <si>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</si>
  <si>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</si>
  <si>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</si>
  <si>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</si>
  <si>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</si>
  <si>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</si>
  <si>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</si>
  <si>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</si>
  <si>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</si>
  <si>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</si>
  <si>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</si>
  <si>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</si>
  <si>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</si>
  <si>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</si>
  <si>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</si>
  <si>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</si>
  <si>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</si>
  <si>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</si>
  <si>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</si>
  <si>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</si>
  <si>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</si>
  <si>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</si>
  <si>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</si>
  <si>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</si>
  <si>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</si>
  <si>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</si>
  <si>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</si>
  <si>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</si>
  <si>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</si>
  <si>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</si>
  <si>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</si>
  <si>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</si>
  <si>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</si>
  <si>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</si>
  <si>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</si>
  <si>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</si>
  <si>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</si>
  <si>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</si>
  <si>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</si>
  <si>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</si>
  <si>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</si>
  <si>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</si>
  <si>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</si>
  <si>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</si>
  <si>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</si>
  <si>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</si>
  <si>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</si>
  <si>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</si>
  <si>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</si>
  <si>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</si>
  <si>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</si>
  <si>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</si>
  <si>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</si>
  <si>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</si>
  <si>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</si>
  <si>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</si>
  <si>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</si>
  <si>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</si>
  <si>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</si>
  <si>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</si>
  <si>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</si>
  <si>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</si>
  <si>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</si>
  <si>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</si>
  <si>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</si>
  <si>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</si>
  <si>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</si>
  <si>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</si>
  <si>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</si>
  <si>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</si>
  <si>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</si>
  <si>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</si>
  <si>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</si>
  <si>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</si>
  <si>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</si>
  <si>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</si>
  <si>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</si>
  <si>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</si>
  <si>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</si>
  <si>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</si>
  <si>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</si>
  <si>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</si>
  <si>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</si>
  <si>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</si>
  <si>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</si>
  <si>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</si>
  <si>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</si>
  <si>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</si>
  <si>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</si>
  <si>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</si>
  <si>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</si>
  <si>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</si>
  <si>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</si>
  <si>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</si>
  <si>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</si>
  <si>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</si>
  <si>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</si>
  <si>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</si>
  <si>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</si>
  <si>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</si>
  <si>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</si>
  <si>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</si>
  <si>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</si>
  <si>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</si>
  <si>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</si>
  <si>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</si>
  <si>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</si>
  <si>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</si>
  <si>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</si>
  <si>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</si>
  <si>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</si>
  <si>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</si>
  <si>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</si>
  <si>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</si>
  <si>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</si>
  <si>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</si>
  <si>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</si>
  <si>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</si>
  <si>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</si>
  <si>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</si>
  <si>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</si>
  <si>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</si>
  <si>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</si>
  <si>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</si>
  <si>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</si>
  <si>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</si>
  <si>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</si>
  <si>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</si>
  <si>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</si>
  <si>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</si>
  <si>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</si>
  <si>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</si>
  <si>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</si>
  <si>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</si>
  <si>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</si>
  <si>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</si>
  <si>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</si>
  <si>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</si>
  <si>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</si>
  <si>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</si>
  <si>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</si>
  <si>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</si>
  <si>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</si>
  <si>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</si>
  <si>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</si>
  <si>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</si>
  <si>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</si>
  <si>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</si>
  <si>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</si>
  <si>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</si>
  <si>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</si>
  <si>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</si>
  <si>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</si>
  <si>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</si>
  <si>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</si>
  <si>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</si>
  <si>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</si>
  <si>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</si>
  <si>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</si>
  <si>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</si>
  <si>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</si>
  <si>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</si>
  <si>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</si>
  <si>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</si>
  <si>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</si>
  <si>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</si>
  <si>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</si>
  <si>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</si>
  <si>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</si>
  <si>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</si>
  <si>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</si>
  <si>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</si>
  <si>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</si>
  <si>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</si>
  <si>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</si>
  <si>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</si>
  <si>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</si>
  <si>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</si>
  <si>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</si>
  <si>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</si>
  <si>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</si>
  <si>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</si>
  <si>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</si>
  <si>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</si>
  <si>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</si>
  <si>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</si>
  <si>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</si>
  <si>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</si>
  <si>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</si>
  <si>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</si>
  <si>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</si>
  <si>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</si>
  <si>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</si>
  <si>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</si>
  <si>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</si>
  <si>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</si>
  <si>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</si>
  <si>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</si>
  <si>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</si>
  <si>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</si>
  <si>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</si>
  <si>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</si>
  <si>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</si>
  <si>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</si>
  <si>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</si>
  <si>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</si>
  <si>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</si>
  <si>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</si>
  <si>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</si>
  <si>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</si>
  <si>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</si>
  <si>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</si>
  <si>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</si>
  <si>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</si>
  <si>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</si>
  <si>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</si>
  <si>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</si>
  <si>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</si>
  <si>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</si>
  <si>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</si>
  <si>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</si>
  <si>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</si>
  <si>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</si>
  <si>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</si>
  <si>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</si>
  <si>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</si>
  <si>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</si>
  <si>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</si>
  <si>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</si>
  <si>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</si>
  <si>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</si>
  <si>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</si>
  <si>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</si>
  <si>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</si>
  <si>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</si>
  <si>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</si>
  <si>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</si>
  <si>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</si>
  <si>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</si>
  <si>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</si>
  <si>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</si>
  <si>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</si>
  <si>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</si>
  <si>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</si>
  <si>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</si>
  <si>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</si>
  <si>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</si>
  <si>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</si>
  <si>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</si>
  <si>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</si>
  <si>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</si>
  <si>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</si>
  <si>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</si>
  <si>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</si>
  <si>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</si>
  <si>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</si>
  <si>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</si>
  <si>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</si>
  <si>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</si>
  <si>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</si>
  <si>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</si>
  <si>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</si>
  <si>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</si>
  <si>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</si>
  <si>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</si>
  <si>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</si>
  <si>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</si>
  <si>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</si>
  <si>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</si>
  <si>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</si>
  <si>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</si>
  <si>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</si>
  <si>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</si>
  <si>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</si>
  <si>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</si>
  <si>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</si>
  <si>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</si>
  <si>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</si>
  <si>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</si>
  <si>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</si>
  <si>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</si>
  <si>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</si>
  <si>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</si>
  <si>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</si>
  <si>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</si>
  <si>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</si>
  <si>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</si>
  <si>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</si>
  <si>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</si>
  <si>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</si>
  <si>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</si>
  <si>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</si>
  <si>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</si>
  <si>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</si>
  <si>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</si>
  <si>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</si>
  <si>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</si>
  <si>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</si>
  <si>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</si>
  <si>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</si>
  <si>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</si>
  <si>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</si>
  <si>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</si>
  <si>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</si>
  <si>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</si>
  <si>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</si>
  <si>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</si>
  <si>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</si>
  <si>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</si>
  <si>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</si>
  <si>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</si>
  <si>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</si>
  <si>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</si>
  <si>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</si>
  <si>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</si>
  <si>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</si>
  <si>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</si>
  <si>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</si>
  <si>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</si>
  <si>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</si>
  <si>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</si>
  <si>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</si>
  <si>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</si>
  <si>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</si>
  <si>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</si>
  <si>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</si>
  <si>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</si>
  <si>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</si>
  <si>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</si>
  <si>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</si>
  <si>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</si>
  <si>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</si>
  <si>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</si>
  <si>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</si>
  <si>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</si>
  <si>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</si>
  <si>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</si>
  <si>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</si>
  <si>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</si>
  <si>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</si>
  <si>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</si>
  <si>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</si>
  <si>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</si>
  <si>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</si>
  <si>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</si>
  <si>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</si>
  <si>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</si>
  <si>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</si>
  <si>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</si>
  <si>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</si>
  <si>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</si>
  <si>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</si>
  <si>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</si>
  <si>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</si>
  <si>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</si>
  <si>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</si>
  <si>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</si>
  <si>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</si>
  <si>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</si>
  <si>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</si>
  <si>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</si>
  <si>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</si>
  <si>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</si>
  <si>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</si>
  <si>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</si>
  <si>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</si>
  <si>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</si>
  <si>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</si>
  <si>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</si>
  <si>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</si>
  <si>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</si>
  <si>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</si>
  <si>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</si>
  <si>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</si>
  <si>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</si>
  <si>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</si>
  <si>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</si>
  <si>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</si>
  <si>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</si>
  <si>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</si>
  <si>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</si>
  <si>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</si>
  <si>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</si>
  <si>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</si>
  <si>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</si>
  <si>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</si>
  <si>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</si>
  <si>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</si>
  <si>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</si>
  <si>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</si>
  <si>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</si>
  <si>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</si>
  <si>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</si>
  <si>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</si>
  <si>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</si>
  <si>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</si>
  <si>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</si>
  <si>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</si>
  <si>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</si>
  <si>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</si>
  <si>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</si>
  <si>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</si>
  <si>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</si>
  <si>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</si>
  <si>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</si>
  <si>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</si>
  <si>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</si>
  <si>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</si>
  <si>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</si>
  <si>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</si>
  <si>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</si>
  <si>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</si>
  <si>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</si>
  <si>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</si>
  <si>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</si>
  <si>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</si>
  <si>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</si>
  <si>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</si>
  <si>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</si>
  <si>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</si>
  <si>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</si>
  <si>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</si>
  <si>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</si>
  <si>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</si>
  <si>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</si>
  <si>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</si>
  <si>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</si>
  <si>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</si>
  <si>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</si>
  <si>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</si>
  <si>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</si>
  <si>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</si>
  <si>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</si>
  <si>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</si>
  <si>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</si>
  <si>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</si>
  <si>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</si>
  <si>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</si>
  <si>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</si>
  <si>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</si>
  <si>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</si>
  <si>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</si>
  <si>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</si>
  <si>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</si>
  <si>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</si>
  <si>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</si>
  <si>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</si>
  <si>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</si>
  <si>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</si>
  <si>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</si>
  <si>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</si>
  <si>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</si>
  <si>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</si>
  <si>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</si>
  <si>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</si>
  <si>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</si>
  <si>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</si>
  <si>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</si>
  <si>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</si>
  <si>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</si>
  <si>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</si>
  <si>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</si>
  <si>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</si>
  <si>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</si>
  <si>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</si>
  <si>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</si>
  <si>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</si>
  <si>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</si>
  <si>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</si>
  <si>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</si>
  <si>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</si>
  <si>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</si>
  <si>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</si>
  <si>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</si>
  <si>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</si>
  <si>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</si>
  <si>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</si>
  <si>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</si>
  <si>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</si>
  <si>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</si>
  <si>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</si>
  <si>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</si>
  <si>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</si>
  <si>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</si>
  <si>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</si>
  <si>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</si>
  <si>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</si>
  <si>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</si>
  <si>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</si>
  <si>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</si>
  <si>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</si>
  <si>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</si>
  <si>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</si>
  <si>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</si>
  <si>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</si>
  <si>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</si>
  <si>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</si>
  <si>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</si>
  <si>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</si>
  <si>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</si>
  <si>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</si>
  <si>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</si>
  <si>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</si>
  <si>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</si>
  <si>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</si>
  <si>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</si>
  <si>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</si>
  <si>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</si>
  <si>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</si>
  <si>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</si>
  <si>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</si>
  <si>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</si>
  <si>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</si>
  <si>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</si>
  <si>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</si>
  <si>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</si>
  <si>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</si>
  <si>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</si>
  <si>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</si>
  <si>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</si>
  <si>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</si>
  <si>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</si>
  <si>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</si>
  <si>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</si>
  <si>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</si>
  <si>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</si>
  <si>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</si>
  <si>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</si>
  <si>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</si>
  <si>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</si>
  <si>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</si>
  <si>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</si>
  <si>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</si>
  <si>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</si>
  <si>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</si>
  <si>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</si>
  <si>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</si>
  <si>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</si>
  <si>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</si>
  <si>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</si>
  <si>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</si>
  <si>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</si>
  <si>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</si>
  <si>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</si>
  <si>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</si>
  <si>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</si>
  <si>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</si>
  <si>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</si>
  <si>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</si>
  <si>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</si>
  <si>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</si>
  <si>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</si>
  <si>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</si>
  <si>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</si>
  <si>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</si>
  <si>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</si>
  <si>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</si>
  <si>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</si>
  <si>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</si>
  <si>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</si>
  <si>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</si>
  <si>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</si>
  <si>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</si>
  <si>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</si>
  <si>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</si>
  <si>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</si>
  <si>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</si>
  <si>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</si>
  <si>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</si>
  <si>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</si>
  <si>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</si>
  <si>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</si>
  <si>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</si>
  <si>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</si>
  <si>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</si>
  <si>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</si>
  <si>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</si>
  <si>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</si>
  <si>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</si>
  <si>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</si>
  <si>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</si>
  <si>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</si>
  <si>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</si>
  <si>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</si>
  <si>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</si>
  <si>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</si>
  <si>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</si>
  <si>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</si>
  <si>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</si>
  <si>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</si>
  <si>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</si>
  <si>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</si>
  <si>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</si>
  <si>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</si>
  <si>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</si>
  <si>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</si>
  <si>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</si>
  <si>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</si>
  <si>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</si>
  <si>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</si>
  <si>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</si>
  <si>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</si>
  <si>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</si>
  <si>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</si>
  <si>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</si>
  <si>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</si>
  <si>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</si>
  <si>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</si>
  <si>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</si>
  <si>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</si>
  <si>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</si>
  <si>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</si>
  <si>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</si>
  <si>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</si>
  <si>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</si>
  <si>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</si>
  <si>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</si>
  <si>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</si>
  <si>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</si>
  <si>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</si>
  <si>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</si>
  <si>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</si>
  <si>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</si>
  <si>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</si>
  <si>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</si>
  <si>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</si>
  <si>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</si>
  <si>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</si>
  <si>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</si>
  <si>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</si>
  <si>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</si>
  <si>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</si>
  <si>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</si>
  <si>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</si>
  <si>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</si>
  <si>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</si>
  <si>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</si>
  <si>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</si>
  <si>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</si>
  <si>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</si>
  <si>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</si>
  <si>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</si>
  <si>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</si>
  <si>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</si>
  <si>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</si>
  <si>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</si>
  <si>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</si>
  <si>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</si>
  <si>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</si>
  <si>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</si>
  <si>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</si>
  <si>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</si>
  <si>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</si>
  <si>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</si>
  <si>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</si>
  <si>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</si>
  <si>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</si>
  <si>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</si>
  <si>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</si>
  <si>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</si>
  <si>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</si>
  <si>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</si>
  <si>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</si>
  <si>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</si>
  <si>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</si>
  <si>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</si>
  <si>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</si>
  <si>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</si>
  <si>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</si>
  <si>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</si>
  <si>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</si>
  <si>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</si>
  <si>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</si>
  <si>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</si>
  <si>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</si>
  <si>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</si>
  <si>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</si>
  <si>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</si>
  <si>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</si>
  <si>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</si>
  <si>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</si>
  <si>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</si>
  <si>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</si>
  <si>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</si>
  <si>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</si>
  <si>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</si>
  <si>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</si>
  <si>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</si>
  <si>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</si>
  <si>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</si>
  <si>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</si>
  <si>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</si>
  <si>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</si>
  <si>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</si>
  <si>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</si>
  <si>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</si>
  <si>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</si>
  <si>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</si>
  <si>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</si>
  <si>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</si>
  <si>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</si>
  <si>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</si>
  <si>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</si>
  <si>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</si>
  <si>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</si>
  <si>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</si>
  <si>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</si>
  <si>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</si>
  <si>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</si>
  <si>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</si>
  <si>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</si>
  <si>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</si>
  <si>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</si>
  <si>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</si>
  <si>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</si>
  <si>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</si>
  <si>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</si>
  <si>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</si>
  <si>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</si>
  <si>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</si>
  <si>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</si>
  <si>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</si>
  <si>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</si>
  <si>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</si>
  <si>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</si>
  <si>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</si>
  <si>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</si>
  <si>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</si>
  <si>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</si>
  <si>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</si>
  <si>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</si>
  <si>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</si>
  <si>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</si>
  <si>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</si>
  <si>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</si>
  <si>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</si>
  <si>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</si>
  <si>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</si>
  <si>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</si>
  <si>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</si>
  <si>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</si>
  <si>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</si>
  <si>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</si>
  <si>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</si>
  <si>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</si>
  <si>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</si>
  <si>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</si>
  <si>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</si>
  <si>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</si>
  <si>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</si>
  <si>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</si>
  <si>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</si>
  <si>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</si>
  <si>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</si>
  <si>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</si>
  <si>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</si>
  <si>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</si>
  <si>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</si>
  <si>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</si>
  <si>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</si>
  <si>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</si>
  <si>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</si>
  <si>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</si>
  <si>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</si>
  <si>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</si>
  <si>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</si>
  <si>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</si>
  <si>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</si>
  <si>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</si>
  <si>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</si>
  <si>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</si>
  <si>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</si>
  <si>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</si>
  <si>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</si>
  <si>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</si>
  <si>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</si>
  <si>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</si>
  <si>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</si>
  <si>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</si>
  <si>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</si>
  <si>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</si>
  <si>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</si>
  <si>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</si>
  <si>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</si>
  <si>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</si>
  <si>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</si>
  <si>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</si>
  <si>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</si>
  <si>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</si>
  <si>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</si>
  <si>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</si>
  <si>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</si>
  <si>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</si>
  <si>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</si>
  <si>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</si>
  <si>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</si>
  <si>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</si>
  <si>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</si>
  <si>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</si>
  <si>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</si>
  <si>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</si>
  <si>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</si>
  <si>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</si>
  <si>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</si>
  <si>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</si>
  <si>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</si>
  <si>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</si>
  <si>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</si>
  <si>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</si>
  <si>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</si>
  <si>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</si>
  <si>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</si>
  <si>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</si>
  <si>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</si>
  <si>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</si>
  <si>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</si>
  <si>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</si>
  <si>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</si>
  <si>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</si>
  <si>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</si>
  <si>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</si>
  <si>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</si>
  <si>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</si>
  <si>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</si>
  <si>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</si>
  <si>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</si>
  <si>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</si>
  <si>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</si>
  <si>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</si>
  <si>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</si>
  <si>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</si>
  <si>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</si>
  <si>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</si>
  <si>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</si>
  <si>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</si>
  <si>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</si>
  <si>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</si>
  <si>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</si>
  <si>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</si>
  <si>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</si>
  <si>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</si>
  <si>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</si>
  <si>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</si>
  <si>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</si>
  <si>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</si>
  <si>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</si>
  <si>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</si>
  <si>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</si>
  <si>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</si>
  <si>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</si>
  <si>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</si>
  <si>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</si>
  <si>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</si>
  <si>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</si>
  <si>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</si>
  <si>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</si>
  <si>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</si>
  <si>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</si>
  <si>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</si>
  <si>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</si>
  <si>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</si>
  <si>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</si>
  <si>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</si>
  <si>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</si>
  <si>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</si>
  <si>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</si>
  <si>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</si>
  <si>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</si>
  <si>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</si>
  <si>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</si>
  <si>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</si>
  <si>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</si>
  <si>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</si>
  <si>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</si>
  <si>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</si>
  <si>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</si>
  <si>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</si>
  <si>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</si>
  <si>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</si>
  <si>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</si>
  <si>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</si>
  <si>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</si>
  <si>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</si>
  <si>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</si>
  <si>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</si>
  <si>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</si>
  <si>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</si>
  <si>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</si>
  <si>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</si>
  <si>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</si>
  <si>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</si>
  <si>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</si>
  <si>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</si>
  <si>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</si>
  <si>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</si>
  <si>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</si>
  <si>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</si>
  <si>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</si>
  <si>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</si>
  <si>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</si>
  <si>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</si>
  <si>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</si>
  <si>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</si>
  <si>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</si>
  <si>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</si>
  <si>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</si>
  <si>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</si>
  <si>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</si>
  <si>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</si>
  <si>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</si>
  <si>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</si>
  <si>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</si>
  <si>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</si>
  <si>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</si>
  <si>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</si>
  <si>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</si>
  <si>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</si>
  <si>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</si>
  <si>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</si>
  <si>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</si>
  <si>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</si>
  <si>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</si>
  <si>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</si>
  <si>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</si>
  <si>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</si>
  <si>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</si>
  <si>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</si>
  <si>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</si>
  <si>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</si>
  <si>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</si>
  <si>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</si>
  <si>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</si>
  <si>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</si>
  <si>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</si>
  <si>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</si>
  <si>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</si>
  <si>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</si>
  <si>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</si>
  <si>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</si>
  <si>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</si>
  <si>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</si>
  <si>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</si>
  <si>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</si>
  <si>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</si>
  <si>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</si>
  <si>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</si>
  <si>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</si>
  <si>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</si>
  <si>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</si>
  <si>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</si>
  <si>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</si>
  <si>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</si>
  <si>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</si>
  <si>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</si>
  <si>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</si>
  <si>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</si>
  <si>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</si>
  <si>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</si>
  <si>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</si>
  <si>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</si>
  <si>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</si>
  <si>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</si>
  <si>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</si>
  <si>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</si>
  <si>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</si>
  <si>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</si>
  <si>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</si>
  <si>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</si>
  <si>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</si>
  <si>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</si>
  <si>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</si>
  <si>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</si>
  <si>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</si>
  <si>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</si>
  <si>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</si>
  <si>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</si>
  <si>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</si>
  <si>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</si>
  <si>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</si>
  <si>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</si>
  <si>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</si>
  <si>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</si>
  <si>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</si>
  <si>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</si>
  <si>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</si>
  <si>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</si>
  <si>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</si>
  <si>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</si>
  <si>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</si>
  <si>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</si>
  <si>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</si>
  <si>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</si>
  <si>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</si>
  <si>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</si>
  <si>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</si>
  <si>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</si>
  <si>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</si>
  <si>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</si>
  <si>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</si>
  <si>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</si>
  <si>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</si>
  <si>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</si>
  <si>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</si>
  <si>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</si>
  <si>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</si>
  <si>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</si>
  <si>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</si>
  <si>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</si>
  <si>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</si>
  <si>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</si>
  <si>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</si>
  <si>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</si>
  <si>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</si>
  <si>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</si>
  <si>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</si>
  <si>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</si>
  <si>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</si>
  <si>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</si>
  <si>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</si>
  <si>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</si>
  <si>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</si>
  <si>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</si>
  <si>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</si>
  <si>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</si>
  <si>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</si>
  <si>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</si>
  <si>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</si>
  <si>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</si>
  <si>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</si>
  <si>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</si>
  <si>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</si>
  <si>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</si>
  <si>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</si>
  <si>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</si>
  <si>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</si>
  <si>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</si>
  <si>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</si>
  <si>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</si>
  <si>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</si>
  <si>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</si>
  <si>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</si>
  <si>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</si>
  <si>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</si>
  <si>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</si>
  <si>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</si>
  <si>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</si>
  <si>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</si>
  <si>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</si>
  <si>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</si>
  <si>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</si>
  <si>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</si>
  <si>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</si>
  <si>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</si>
  <si>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</si>
  <si>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</si>
  <si>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</si>
  <si>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</si>
  <si>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</si>
  <si>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</si>
  <si>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</si>
  <si>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</si>
  <si>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</si>
  <si>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</si>
  <si>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</si>
  <si>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</si>
  <si>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</si>
  <si>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</si>
  <si>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</si>
  <si>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</si>
  <si>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</si>
  <si>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</si>
  <si>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</si>
  <si>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</si>
  <si>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</si>
  <si>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</si>
  <si>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</si>
  <si>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</si>
  <si>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</si>
  <si>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</si>
  <si>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</si>
  <si>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</si>
  <si>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</si>
  <si>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</si>
  <si>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</si>
  <si>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</si>
  <si>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</si>
  <si>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</si>
  <si>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</si>
  <si>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</si>
  <si>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</si>
  <si>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</si>
  <si>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</si>
  <si>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</si>
  <si>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</si>
  <si>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</si>
  <si>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</si>
  <si>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</si>
  <si>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</si>
  <si>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</si>
  <si>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</si>
  <si>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</si>
  <si>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</si>
  <si>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</si>
  <si>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</si>
  <si>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</si>
  <si>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</si>
  <si>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</si>
  <si>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</si>
  <si>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</si>
  <si>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</si>
  <si>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</si>
  <si>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</si>
  <si>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</si>
  <si>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</si>
  <si>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</si>
  <si>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</si>
  <si>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</si>
  <si>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</si>
  <si>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</si>
  <si>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</si>
  <si>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</si>
  <si>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</si>
  <si>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</si>
  <si>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</si>
  <si>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</si>
  <si>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</si>
  <si>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</si>
  <si>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</si>
  <si>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</si>
  <si>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</si>
  <si>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</si>
  <si>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</si>
  <si>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</si>
  <si>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</si>
  <si>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</si>
  <si>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</si>
  <si>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</si>
  <si>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</si>
  <si>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</si>
  <si>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</si>
  <si>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</si>
  <si>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</si>
  <si>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</si>
  <si>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</si>
  <si>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</si>
  <si>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</si>
  <si>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</si>
  <si>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</si>
  <si>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</si>
  <si>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</si>
  <si>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</si>
  <si>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</si>
  <si>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</si>
  <si>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</si>
  <si>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</si>
  <si>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</si>
  <si>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</si>
  <si>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</si>
  <si>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</si>
  <si>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</si>
  <si>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</si>
  <si>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</si>
  <si>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</si>
  <si>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</si>
  <si>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</si>
  <si>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</si>
  <si>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</si>
  <si>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</si>
  <si>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</si>
  <si>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</si>
  <si>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</si>
  <si>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</si>
  <si>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</si>
  <si>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</si>
  <si>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</si>
  <si>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</si>
  <si>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</si>
  <si>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</si>
  <si>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</si>
  <si>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</si>
  <si>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</si>
  <si>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</si>
  <si>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</si>
  <si>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</si>
  <si>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</si>
  <si>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</si>
  <si>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</si>
  <si>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</si>
  <si>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</si>
  <si>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</si>
  <si>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</si>
  <si>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</si>
  <si>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</si>
  <si>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</si>
  <si>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</si>
  <si>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</si>
  <si>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</si>
  <si>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</si>
  <si>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</si>
  <si>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</si>
  <si>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</si>
  <si>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</si>
  <si>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</si>
  <si>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</si>
  <si>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</si>
  <si>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</si>
  <si>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</si>
  <si>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</si>
  <si>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</si>
  <si>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</si>
  <si>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</si>
  <si>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</si>
  <si>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</si>
  <si>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</si>
  <si>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</si>
  <si>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</si>
  <si>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</si>
  <si>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</si>
  <si>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</si>
  <si>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</si>
  <si>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</si>
  <si>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</si>
  <si>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</si>
  <si>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</si>
  <si>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</si>
  <si>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</si>
  <si>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</si>
  <si>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</si>
  <si>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</si>
  <si>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</si>
  <si>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</si>
  <si>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</si>
  <si>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</si>
  <si>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</si>
  <si>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</si>
  <si>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</si>
  <si>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</si>
  <si>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</si>
  <si>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</si>
  <si>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</si>
  <si>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</si>
  <si>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</si>
  <si>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</si>
  <si>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</si>
  <si>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</si>
  <si>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</si>
  <si>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</si>
  <si>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</si>
  <si>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</si>
  <si>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</si>
  <si>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</si>
  <si>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</si>
  <si>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</si>
  <si>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</si>
  <si>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</si>
  <si>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</si>
  <si>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</si>
  <si>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</si>
  <si>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</si>
  <si>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</si>
  <si>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</si>
  <si>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</si>
  <si>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</si>
  <si>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</si>
  <si>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</si>
  <si>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</si>
  <si>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</si>
  <si>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</si>
  <si>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</si>
  <si>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</si>
  <si>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</si>
  <si>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</si>
  <si>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</si>
  <si>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</si>
  <si>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</si>
  <si>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</si>
  <si>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</si>
  <si>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</si>
  <si>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</si>
  <si>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</si>
  <si>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</si>
  <si>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</si>
  <si>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</si>
  <si>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</si>
  <si>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</si>
  <si>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</si>
  <si>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</si>
  <si>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</si>
  <si>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</si>
  <si>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</si>
  <si>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</si>
  <si>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</si>
  <si>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</si>
  <si>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</si>
  <si>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</si>
  <si>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</si>
  <si>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</si>
  <si>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</si>
  <si>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</si>
  <si>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</si>
  <si>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</si>
  <si>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</si>
  <si>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</si>
  <si>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</si>
  <si>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</si>
  <si>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</si>
  <si>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</si>
  <si>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</si>
  <si>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</si>
  <si>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</si>
  <si>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</si>
  <si>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</si>
  <si>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</si>
  <si>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</si>
  <si>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</si>
  <si>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</si>
  <si>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</si>
  <si>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</si>
  <si>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</si>
  <si>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</si>
  <si>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</si>
  <si>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</si>
  <si>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</si>
  <si>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</si>
  <si>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</si>
  <si>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</si>
  <si>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</si>
  <si>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</si>
  <si>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</si>
  <si>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</si>
  <si>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</si>
  <si>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</si>
  <si>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</si>
  <si>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</si>
  <si>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</si>
  <si>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</si>
  <si>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</si>
  <si>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</si>
  <si>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</si>
  <si>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</si>
  <si>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</si>
  <si>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</si>
  <si>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</si>
  <si>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</si>
  <si>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</si>
  <si>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</si>
  <si>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</si>
  <si>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</si>
  <si>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</si>
  <si>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</si>
  <si>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</si>
  <si>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</si>
  <si>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</si>
  <si>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</si>
  <si>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</si>
  <si>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</si>
  <si>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</si>
  <si>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</si>
  <si>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</si>
  <si>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</si>
  <si>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</si>
  <si>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</si>
  <si>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</si>
  <si>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</si>
  <si>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</si>
  <si>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</si>
  <si>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</si>
  <si>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</si>
  <si>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</si>
  <si>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</si>
  <si>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</si>
  <si>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</si>
  <si>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</si>
  <si>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</si>
  <si>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</si>
  <si>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</si>
  <si>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</si>
  <si>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</si>
  <si>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</si>
  <si>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</si>
  <si>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</si>
  <si>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</si>
  <si>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</si>
  <si>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</si>
  <si>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</si>
  <si>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</si>
  <si>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</si>
  <si>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</si>
  <si>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</si>
  <si>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</si>
  <si>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</si>
  <si>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</si>
  <si>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</si>
  <si>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</si>
  <si>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</si>
  <si>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</si>
  <si>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</si>
  <si>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</si>
  <si>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</si>
  <si>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</si>
  <si>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</si>
  <si>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</si>
  <si>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</si>
  <si>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</si>
  <si>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</si>
  <si>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</si>
  <si>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</si>
  <si>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</si>
  <si>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</si>
  <si>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</si>
  <si>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</si>
  <si>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</si>
  <si>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</si>
  <si>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</si>
  <si>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</si>
  <si>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</si>
  <si>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</si>
  <si>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</si>
  <si>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</si>
  <si>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</si>
  <si>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</si>
  <si>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</si>
  <si>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</si>
  <si>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</si>
  <si>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</si>
  <si>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</si>
  <si>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</si>
  <si>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</si>
  <si>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</si>
  <si>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</si>
  <si>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</si>
  <si>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</si>
  <si>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</si>
  <si>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</si>
  <si>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</si>
  <si>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</si>
  <si>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</si>
  <si>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</si>
  <si>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</si>
  <si>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</si>
  <si>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</si>
  <si>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</si>
  <si>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</si>
  <si>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</si>
  <si>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</si>
  <si>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</si>
  <si>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</si>
  <si>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</si>
  <si>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</si>
  <si>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</si>
  <si>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</si>
  <si>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</si>
  <si>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</si>
  <si>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</si>
  <si>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</si>
  <si>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</si>
  <si>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</si>
  <si>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</si>
  <si>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</si>
  <si>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</si>
  <si>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</si>
  <si>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</si>
  <si>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</si>
  <si>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</si>
  <si>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</si>
  <si>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</si>
  <si>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</si>
  <si>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</si>
  <si>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</si>
  <si>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</si>
  <si>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</si>
  <si>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</si>
  <si>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</si>
  <si>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</si>
  <si>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</si>
  <si>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</si>
  <si>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</si>
  <si>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</si>
  <si>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</si>
  <si>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</si>
  <si>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</si>
  <si>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</si>
  <si>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</si>
  <si>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</si>
  <si>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</si>
  <si>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</si>
  <si>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</si>
  <si>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</si>
  <si>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</si>
  <si>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</si>
  <si>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</si>
  <si>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</si>
  <si>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</si>
  <si>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</si>
  <si>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</si>
  <si>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</si>
  <si>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</si>
  <si>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</si>
  <si>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</si>
  <si>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</si>
  <si>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</si>
  <si>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</si>
  <si>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</si>
  <si>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</si>
  <si>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</si>
  <si>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</si>
  <si>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</si>
  <si>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</si>
  <si>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</si>
  <si>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</si>
  <si>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</si>
  <si>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</si>
  <si>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</si>
  <si>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</si>
  <si>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</si>
  <si>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</si>
  <si>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</si>
  <si>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</si>
  <si>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</si>
  <si>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</si>
  <si>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</si>
  <si>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</si>
  <si>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</si>
  <si>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</si>
  <si>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</si>
  <si>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</si>
  <si>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</si>
  <si>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</si>
  <si>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</si>
  <si>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</si>
  <si>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</si>
  <si>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</si>
  <si>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</si>
  <si>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</si>
  <si>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</si>
  <si>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</si>
  <si>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</si>
  <si>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</si>
  <si>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</si>
  <si>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</si>
  <si>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</si>
  <si>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</si>
  <si>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</si>
  <si>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</si>
  <si>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</si>
  <si>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</si>
  <si>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</si>
  <si>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</si>
  <si>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</si>
  <si>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</si>
  <si>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</si>
  <si>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</si>
  <si>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</si>
  <si>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</si>
  <si>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</si>
  <si>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</si>
  <si>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</si>
  <si>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</si>
  <si>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</si>
  <si>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</si>
  <si>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</si>
  <si>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</si>
  <si>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</si>
  <si>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</si>
  <si>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</si>
  <si>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</si>
  <si>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</si>
  <si>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</si>
  <si>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</si>
  <si>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</si>
  <si>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</si>
  <si>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</si>
  <si>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</si>
  <si>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</si>
  <si>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</si>
  <si>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</si>
  <si>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</si>
  <si>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</si>
  <si>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</si>
  <si>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</si>
  <si>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</si>
  <si>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</si>
  <si>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</si>
  <si>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</si>
  <si>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</si>
  <si>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</si>
  <si>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</si>
  <si>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</si>
  <si>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</si>
  <si>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</si>
  <si>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</si>
  <si>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</si>
  <si>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</si>
  <si>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</si>
  <si>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</si>
  <si>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</si>
  <si>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</si>
  <si>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</si>
  <si>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</si>
  <si>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</si>
  <si>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</si>
  <si>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</si>
  <si>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</si>
  <si>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</si>
  <si>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</si>
  <si>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</si>
  <si>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</si>
  <si>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</si>
  <si>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</si>
  <si>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</si>
  <si>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</si>
  <si>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</si>
  <si>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</si>
  <si>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</si>
  <si>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</si>
  <si>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</si>
  <si>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</si>
  <si>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</si>
  <si>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</si>
  <si>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</si>
  <si>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</si>
  <si>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</si>
  <si>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</si>
  <si>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</si>
  <si>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</si>
  <si>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</si>
  <si>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</si>
  <si>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</si>
  <si>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</si>
  <si>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</si>
  <si>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</si>
  <si>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</si>
  <si>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</si>
  <si>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</si>
  <si>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</si>
  <si>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</si>
  <si>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</si>
  <si>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</si>
  <si>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</si>
  <si>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</si>
  <si>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</si>
  <si>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</si>
  <si>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</si>
  <si>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</si>
  <si>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</si>
  <si>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</si>
  <si>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</si>
  <si>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</si>
  <si>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</si>
  <si>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</si>
  <si>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</si>
  <si>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</si>
  <si>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</si>
  <si>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</si>
  <si>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</si>
  <si>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</si>
  <si>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</si>
  <si>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</si>
  <si>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</si>
  <si>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</si>
  <si>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</si>
  <si>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</si>
  <si>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</si>
  <si>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</si>
  <si>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</si>
  <si>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</si>
  <si>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</si>
  <si>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</si>
  <si>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</si>
  <si>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</si>
  <si>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</si>
  <si>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</si>
  <si>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</si>
  <si>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</si>
  <si>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</si>
  <si>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</si>
  <si>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</si>
  <si>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</si>
  <si>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</si>
  <si>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</si>
  <si>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</si>
  <si>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</si>
  <si>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</si>
  <si>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</si>
  <si>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</si>
  <si>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</si>
  <si>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</si>
  <si>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</si>
  <si>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</si>
  <si>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</si>
  <si>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</si>
  <si>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</si>
  <si>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</si>
  <si>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</si>
  <si>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</si>
  <si>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</si>
  <si>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</si>
  <si>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</si>
  <si>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</si>
  <si>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</si>
  <si>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</si>
  <si>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</si>
  <si>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</si>
  <si>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</si>
  <si>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</si>
  <si>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</si>
  <si>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</si>
  <si>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</si>
  <si>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</si>
  <si>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</si>
  <si>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</si>
  <si>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</si>
  <si>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</si>
  <si>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</si>
  <si>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</si>
  <si>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</si>
  <si>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</si>
  <si>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</si>
  <si>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</si>
  <si>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</si>
  <si>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</si>
  <si>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</si>
  <si>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</si>
  <si>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</si>
  <si>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</si>
  <si>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</si>
  <si>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</si>
  <si>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</si>
  <si>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</si>
  <si>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</si>
  <si>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</si>
  <si>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</si>
  <si>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</si>
  <si>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</si>
  <si>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</si>
  <si>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</si>
  <si>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</si>
  <si>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</si>
  <si>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</si>
  <si>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</si>
  <si>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</si>
  <si>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</si>
  <si>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</si>
  <si>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</si>
  <si>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</si>
  <si>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</si>
  <si>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</si>
  <si>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</si>
  <si>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</si>
  <si>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</si>
  <si>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</si>
  <si>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</si>
  <si>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</si>
  <si>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</si>
  <si>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</si>
  <si>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</si>
  <si>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</si>
  <si>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</si>
  <si>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</si>
  <si>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</si>
  <si>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</si>
  <si>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</si>
  <si>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</si>
  <si>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</si>
  <si>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</si>
  <si>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</si>
  <si>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</si>
  <si>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</si>
  <si>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</si>
  <si>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</si>
  <si>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</si>
  <si>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</si>
  <si>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</si>
  <si>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</si>
  <si>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</si>
  <si>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</si>
  <si>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</si>
  <si>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</si>
  <si>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</si>
  <si>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</si>
  <si>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</si>
  <si>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</si>
  <si>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</si>
  <si>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</si>
  <si>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</si>
  <si>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</si>
  <si>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</si>
  <si>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</si>
  <si>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</si>
  <si>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</si>
  <si>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</si>
  <si>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</si>
  <si>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</si>
  <si>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</si>
  <si>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</si>
  <si>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</si>
  <si>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</si>
  <si>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</si>
  <si>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</si>
  <si>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</si>
  <si>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</si>
  <si>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</si>
  <si>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</si>
  <si>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</si>
  <si>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</si>
  <si>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</si>
  <si>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</si>
  <si>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</si>
  <si>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</si>
  <si>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</si>
  <si>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</si>
  <si>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</si>
  <si>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</si>
  <si>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</si>
  <si>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</si>
  <si>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</si>
  <si>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</si>
  <si>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</si>
  <si>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</si>
  <si>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</si>
  <si>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</si>
  <si>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</si>
  <si>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</si>
  <si>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</si>
  <si>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</si>
  <si>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</si>
  <si>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</si>
  <si>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</si>
  <si>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</si>
  <si>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</si>
  <si>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</si>
  <si>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</si>
  <si>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</si>
  <si>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</si>
  <si>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</si>
  <si>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</si>
  <si>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</si>
  <si>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</si>
  <si>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</si>
  <si>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</si>
  <si>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</si>
  <si>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</si>
  <si>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</si>
  <si>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</si>
  <si>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</si>
  <si>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</si>
  <si>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</si>
  <si>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</si>
  <si>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</si>
  <si>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</si>
  <si>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</si>
  <si>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</si>
  <si>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</si>
  <si>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</si>
  <si>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</si>
  <si>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</si>
  <si>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</si>
  <si>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</si>
  <si>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</si>
  <si>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</si>
  <si>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</si>
  <si>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</si>
  <si>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</si>
  <si>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</si>
  <si>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</si>
  <si>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</si>
  <si>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</si>
  <si>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</si>
  <si>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</si>
  <si>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</si>
  <si>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</si>
  <si>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</si>
  <si>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</si>
  <si>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</si>
  <si>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</si>
  <si>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</si>
  <si>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</si>
  <si>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</si>
  <si>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</si>
  <si>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</si>
  <si>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</si>
  <si>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</si>
  <si>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</si>
  <si>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</si>
  <si>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</si>
  <si>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</si>
  <si>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</si>
  <si>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</si>
  <si>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</si>
  <si>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</si>
  <si>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</si>
  <si>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</si>
  <si>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</si>
  <si>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</si>
  <si>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</si>
  <si>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</si>
  <si>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</si>
  <si>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</si>
  <si>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</si>
  <si>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</si>
  <si>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</si>
  <si>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</si>
  <si>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</si>
  <si>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</si>
  <si>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</si>
  <si>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</si>
  <si>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</si>
  <si>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</si>
  <si>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</si>
  <si>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</si>
  <si>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</si>
  <si>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</si>
  <si>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</si>
  <si>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</si>
  <si>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</si>
  <si>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</si>
  <si>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</si>
  <si>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</si>
  <si>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</si>
  <si>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</si>
  <si>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</si>
  <si>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</si>
  <si>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</si>
  <si>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</si>
  <si>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</si>
  <si>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</si>
  <si>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</si>
  <si>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</si>
  <si>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</si>
  <si>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</si>
  <si>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</si>
  <si>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</si>
  <si>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</si>
  <si>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</si>
  <si>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</si>
  <si>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</si>
  <si>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</si>
  <si>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</si>
  <si>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</si>
  <si>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</si>
  <si>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</si>
  <si>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</si>
  <si>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</si>
  <si>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</si>
  <si>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</si>
  <si>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</si>
  <si>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</si>
  <si>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</si>
  <si>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</si>
  <si>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</si>
  <si>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</si>
  <si>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</si>
  <si>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</si>
  <si>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</si>
  <si>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</si>
  <si>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</si>
  <si>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</si>
  <si>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</si>
  <si>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</si>
  <si>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</si>
  <si>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</si>
  <si>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</si>
  <si>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</si>
  <si>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</si>
  <si>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</si>
  <si>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</si>
  <si>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</si>
  <si>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</si>
  <si>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</si>
  <si>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</si>
  <si>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</si>
  <si>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</si>
  <si>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</si>
  <si>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</si>
  <si>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</si>
  <si>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</si>
  <si>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</si>
  <si>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</si>
  <si>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</si>
  <si>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</si>
  <si>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</si>
  <si>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</si>
  <si>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</si>
  <si>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</si>
  <si>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</si>
  <si>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</si>
  <si>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</si>
  <si>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</si>
  <si>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</si>
  <si>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</si>
  <si>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</si>
  <si>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</si>
  <si>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</si>
  <si>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</si>
  <si>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</si>
  <si>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</si>
  <si>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</si>
  <si>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</si>
  <si>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</si>
  <si>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</si>
  <si>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</si>
  <si>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</si>
  <si>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</si>
  <si>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</si>
  <si>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</si>
  <si>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</si>
  <si>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</si>
  <si>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</si>
  <si>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</si>
  <si>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</si>
  <si>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</si>
  <si>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</si>
  <si>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</si>
  <si>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</si>
  <si>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</si>
  <si>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</si>
  <si>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</si>
  <si>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</si>
  <si>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</si>
  <si>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</si>
  <si>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</si>
  <si>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</si>
  <si>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</si>
  <si>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</si>
  <si>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</si>
  <si>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</si>
  <si>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</si>
  <si>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</si>
  <si>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</si>
  <si>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</si>
  <si>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</si>
  <si>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</si>
  <si>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</si>
  <si>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</si>
  <si>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</si>
  <si>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</si>
  <si>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</si>
  <si>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</si>
  <si>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</si>
  <si>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</si>
  <si>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</si>
  <si>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</si>
  <si>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</si>
  <si>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</si>
  <si>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</si>
  <si>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</si>
  <si>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</si>
  <si>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</si>
  <si>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</si>
  <si>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</si>
  <si>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</si>
  <si>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</si>
  <si>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</si>
  <si>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</si>
  <si>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</si>
  <si>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</si>
  <si>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</si>
  <si>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</si>
  <si>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</si>
  <si>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</si>
  <si>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</si>
  <si>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</si>
  <si>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</si>
  <si>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</si>
  <si>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</si>
  <si>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</si>
  <si>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</si>
  <si>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</si>
  <si>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</si>
  <si>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</si>
  <si>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</si>
  <si>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</si>
  <si>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</si>
  <si>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</si>
  <si>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</si>
  <si>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</si>
  <si>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</si>
  <si>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</si>
  <si>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</si>
  <si>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</si>
  <si>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</si>
  <si>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</si>
  <si>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</si>
  <si>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</si>
  <si>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</si>
  <si>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</si>
  <si>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</si>
  <si>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</si>
  <si>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</si>
  <si>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</si>
  <si>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</si>
  <si>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</si>
  <si>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</si>
  <si>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</si>
  <si>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</si>
  <si>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</si>
  <si>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</si>
  <si>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</si>
  <si>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</si>
  <si>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</si>
  <si>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</si>
  <si>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</si>
  <si>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</si>
  <si>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</si>
  <si>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</si>
  <si>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</si>
  <si>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</si>
  <si>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</si>
  <si>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</si>
  <si>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</si>
  <si>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</si>
  <si>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</si>
  <si>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</si>
  <si>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</si>
  <si>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</si>
  <si>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</si>
  <si>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</si>
  <si>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</si>
  <si>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</si>
  <si>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</si>
  <si>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</si>
  <si>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</si>
  <si>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</si>
  <si>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</si>
  <si>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</si>
  <si>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</si>
  <si>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</si>
  <si>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</si>
  <si>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</si>
  <si>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</si>
  <si>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</si>
  <si>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</si>
  <si>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</si>
  <si>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</si>
  <si>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</si>
  <si>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</si>
  <si>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</si>
  <si>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</si>
  <si>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</si>
  <si>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</si>
  <si>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</si>
  <si>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</si>
  <si>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</si>
  <si>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</si>
  <si>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</si>
  <si>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</si>
  <si>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</si>
  <si>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</si>
  <si>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</si>
  <si>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</si>
  <si>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</si>
  <si>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</si>
  <si>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</si>
  <si>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</si>
  <si>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</si>
  <si>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</si>
  <si>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</si>
  <si>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</si>
  <si>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</si>
  <si>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</si>
  <si>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</si>
  <si>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</si>
  <si>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</si>
  <si>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</si>
  <si>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</si>
  <si>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</si>
  <si>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</si>
  <si>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</si>
  <si>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</si>
  <si>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</si>
  <si>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</si>
  <si>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</si>
  <si>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</si>
  <si>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</si>
  <si>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</si>
  <si>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</si>
  <si>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</si>
  <si>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</si>
  <si>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</si>
  <si>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</si>
  <si>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</si>
  <si>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</si>
  <si>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</si>
  <si>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</si>
  <si>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</si>
  <si>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</si>
  <si>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</si>
  <si>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</si>
  <si>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</si>
  <si>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</si>
  <si>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</si>
  <si>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</si>
  <si>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</si>
  <si>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</si>
  <si>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</si>
  <si>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</si>
  <si>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</si>
  <si>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</si>
  <si>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</si>
  <si>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</si>
  <si>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</si>
  <si>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</si>
  <si>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</si>
  <si>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</si>
  <si>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</si>
  <si>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</si>
  <si>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</si>
  <si>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</si>
  <si>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</si>
  <si>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</si>
  <si>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</si>
  <si>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</si>
  <si>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</si>
  <si>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</si>
  <si>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</si>
  <si>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</si>
  <si>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</si>
  <si>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</si>
  <si>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</si>
  <si>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</si>
  <si>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</si>
  <si>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</si>
  <si>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</si>
  <si>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</si>
  <si>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</si>
  <si>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</si>
  <si>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</si>
  <si>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</si>
  <si>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</si>
  <si>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</si>
  <si>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</si>
  <si>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</si>
  <si>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</si>
  <si>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</si>
  <si>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</si>
  <si>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</si>
  <si>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</si>
  <si>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</si>
  <si>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</si>
  <si>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</si>
  <si>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</si>
  <si>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</si>
  <si>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</si>
  <si>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</si>
  <si>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</si>
  <si>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</si>
  <si>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</si>
  <si>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</si>
  <si>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</si>
  <si>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</si>
  <si>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</si>
  <si>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</si>
  <si>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</si>
  <si>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</si>
  <si>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</si>
  <si>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</si>
  <si>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</si>
  <si>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</si>
  <si>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</si>
  <si>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</si>
  <si>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</si>
  <si>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</si>
  <si>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</si>
  <si>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</si>
  <si>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</si>
  <si>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</si>
  <si>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</si>
  <si>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</si>
  <si>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</si>
  <si>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</si>
  <si>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</si>
  <si>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</si>
  <si>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</si>
  <si>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</si>
  <si>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</si>
  <si>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</si>
  <si>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</si>
  <si>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</si>
  <si>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</si>
  <si>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</si>
  <si>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</si>
  <si>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</si>
  <si>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</si>
  <si>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</si>
  <si>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</si>
  <si>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</si>
  <si>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</si>
  <si>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</si>
  <si>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</si>
  <si>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</si>
  <si>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</si>
  <si>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</si>
  <si>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</si>
  <si>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</si>
  <si>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</si>
  <si>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</si>
  <si>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</si>
  <si>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</si>
  <si>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</si>
  <si>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</si>
  <si>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</si>
  <si>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</si>
  <si>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</si>
  <si>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</si>
  <si>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</si>
  <si>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</si>
  <si>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</si>
  <si>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</si>
  <si>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</si>
  <si>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</si>
  <si>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</si>
  <si>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</si>
  <si>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</si>
  <si>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</si>
  <si>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</si>
  <si>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</si>
  <si>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</si>
  <si>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</si>
  <si>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</si>
  <si>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</si>
  <si>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</si>
  <si>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</si>
  <si>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</si>
  <si>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</si>
  <si>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</si>
  <si>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</si>
  <si>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</si>
  <si>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</si>
  <si>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</si>
  <si>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</si>
  <si>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</si>
  <si>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</si>
  <si>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</si>
  <si>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</si>
  <si>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</si>
  <si>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</si>
  <si>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</si>
  <si>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</si>
  <si>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</si>
  <si>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</si>
  <si>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</si>
  <si>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</si>
  <si>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</si>
  <si>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</si>
  <si>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</si>
  <si>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</si>
  <si>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</si>
  <si>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</si>
  <si>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</si>
  <si>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</si>
  <si>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</si>
  <si>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</si>
  <si>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</si>
  <si>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</si>
  <si>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</si>
  <si>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</si>
  <si>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</si>
  <si>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</si>
  <si>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</si>
  <si>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</si>
  <si>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</si>
  <si>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</si>
  <si>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</si>
  <si>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</si>
  <si>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</si>
  <si>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</si>
  <si>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</si>
  <si>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</si>
  <si>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</si>
  <si>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</si>
  <si>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</si>
  <si>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</si>
  <si>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</si>
  <si>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</si>
  <si>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</si>
  <si>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</si>
  <si>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</si>
  <si>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</si>
  <si>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</si>
  <si>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</si>
  <si>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</si>
  <si>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</si>
  <si>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</si>
  <si>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</si>
  <si>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</si>
  <si>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</si>
  <si>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</si>
  <si>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</si>
  <si>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</si>
  <si>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</si>
  <si>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</si>
  <si>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</si>
  <si>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</si>
  <si>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</si>
  <si>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</si>
  <si>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</si>
  <si>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</si>
  <si>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</si>
  <si>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</si>
  <si>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</si>
  <si>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</si>
  <si>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</si>
  <si>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</si>
  <si>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</si>
  <si>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</si>
  <si>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</si>
  <si>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</si>
  <si>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</si>
  <si>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</si>
  <si>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</si>
  <si>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</si>
  <si>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</si>
  <si>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</si>
  <si>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</si>
  <si>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</si>
  <si>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</si>
  <si>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</si>
  <si>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</si>
  <si>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</si>
  <si>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</si>
  <si>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</si>
  <si>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</si>
  <si>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</si>
  <si>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</si>
  <si>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</si>
  <si>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</si>
  <si>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</si>
  <si>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</si>
  <si>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</si>
  <si>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</si>
  <si>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</si>
  <si>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</si>
  <si>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</si>
  <si>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</si>
  <si>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</si>
  <si>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</si>
  <si>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</si>
  <si>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</si>
  <si>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</si>
  <si>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</si>
  <si>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</si>
  <si>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</si>
  <si>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</si>
  <si>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</si>
  <si>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</si>
  <si>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</si>
  <si>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</si>
  <si>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</si>
  <si>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</si>
  <si>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</si>
  <si>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</si>
  <si>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</si>
  <si>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</si>
  <si>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</si>
  <si>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</si>
  <si>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</si>
  <si>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</si>
  <si>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</si>
  <si>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</si>
  <si>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</si>
  <si>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</si>
  <si>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</si>
  <si>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</si>
  <si>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</si>
  <si>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</si>
  <si>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</si>
  <si>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</si>
  <si>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</si>
  <si>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</si>
  <si>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</si>
  <si>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</si>
  <si>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</si>
  <si>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</si>
  <si>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</si>
  <si>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</si>
  <si>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</si>
  <si>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</si>
  <si>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</si>
  <si>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</si>
  <si>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</si>
  <si>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</si>
  <si>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</si>
  <si>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</si>
  <si>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</si>
  <si>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</si>
  <si>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</si>
  <si>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</si>
  <si>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</si>
  <si>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</si>
  <si>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</si>
  <si>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</si>
  <si>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</si>
  <si>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</si>
  <si>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</si>
  <si>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</si>
  <si>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</si>
  <si>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</si>
  <si>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</si>
  <si>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</si>
  <si>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</si>
  <si>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</si>
  <si>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</si>
  <si>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</si>
  <si>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</si>
  <si>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</si>
  <si>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</si>
  <si>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</si>
  <si>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</si>
  <si>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</si>
  <si>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</si>
  <si>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</si>
  <si>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</si>
  <si>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</si>
  <si>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</si>
  <si>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</si>
  <si>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</si>
  <si>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</si>
  <si>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</si>
  <si>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</si>
  <si>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</si>
  <si>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</si>
  <si>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</si>
  <si>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</si>
  <si>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</si>
  <si>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</si>
  <si>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</si>
  <si>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</si>
  <si>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</si>
  <si>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</si>
  <si>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</si>
  <si>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</si>
  <si>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</si>
  <si>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</si>
  <si>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</si>
  <si>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</si>
  <si>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</si>
  <si>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</si>
  <si>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</si>
  <si>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</si>
  <si>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</si>
  <si>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</si>
  <si>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</si>
  <si>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</si>
  <si>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</si>
  <si>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</si>
  <si>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</si>
  <si>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</si>
  <si>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</si>
  <si>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</si>
  <si>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</si>
  <si>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</si>
  <si>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</si>
  <si>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</si>
  <si>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</si>
  <si>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</si>
  <si>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</si>
  <si>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</si>
  <si>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</si>
  <si>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</si>
  <si>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</si>
  <si>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</si>
  <si>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</si>
  <si>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</si>
  <si>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</si>
  <si>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</si>
  <si>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</si>
  <si>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</si>
  <si>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</si>
  <si>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</si>
  <si>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</si>
  <si>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</si>
  <si>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</si>
  <si>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</si>
  <si>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</si>
  <si>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</si>
  <si>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</si>
  <si>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</si>
  <si>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</si>
  <si>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</si>
  <si>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</si>
  <si>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</si>
  <si>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</si>
  <si>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</si>
  <si>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</si>
  <si>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</si>
  <si>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</si>
  <si>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</si>
  <si>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</si>
  <si>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</si>
  <si>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</si>
  <si>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</si>
  <si>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</si>
  <si>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</si>
  <si>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</si>
  <si>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</si>
  <si>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</si>
  <si>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</si>
  <si>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</si>
  <si>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</si>
  <si>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</si>
  <si>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</si>
  <si>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</si>
  <si>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</si>
  <si>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</si>
  <si>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</si>
  <si>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</si>
  <si>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</si>
  <si>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</si>
  <si>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</si>
  <si>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</si>
  <si>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</si>
  <si>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</si>
  <si>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</si>
  <si>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</si>
  <si>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</si>
  <si>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</si>
  <si>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</si>
  <si>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</si>
  <si>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</si>
  <si>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</si>
  <si>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</si>
  <si>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</si>
  <si>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</si>
  <si>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</si>
  <si>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</si>
  <si>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</si>
  <si>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</si>
  <si>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</si>
  <si>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</si>
  <si>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</si>
  <si>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</si>
  <si>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</si>
  <si>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</si>
  <si>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</si>
  <si>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</si>
  <si>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</si>
  <si>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</si>
  <si>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</si>
  <si>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</si>
  <si>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</si>
  <si>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</si>
  <si>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</si>
  <si>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</si>
  <si>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</si>
  <si>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</si>
  <si>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</si>
  <si>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</si>
  <si>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</si>
  <si>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</si>
  <si>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</si>
  <si>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</si>
  <si>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</si>
  <si>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</si>
  <si>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</si>
  <si>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</si>
  <si>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</si>
  <si>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</si>
  <si>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</si>
  <si>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</si>
  <si>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</si>
  <si>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</si>
  <si>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</si>
  <si>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</si>
  <si>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</si>
  <si>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</si>
  <si>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</si>
  <si>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</si>
  <si>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</si>
  <si>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</si>
  <si>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</si>
  <si>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</si>
  <si>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</si>
  <si>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</si>
  <si>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</si>
  <si>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</si>
  <si>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</si>
  <si>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</si>
  <si>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</si>
  <si>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</si>
  <si>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</si>
  <si>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</si>
  <si>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</si>
  <si>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</si>
  <si>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</si>
  <si>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</si>
  <si>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</si>
  <si>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</si>
  <si>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</si>
  <si>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</si>
  <si>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</si>
  <si>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</si>
  <si>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</si>
  <si>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</si>
  <si>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</si>
  <si>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</si>
  <si>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</si>
  <si>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</si>
  <si>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</si>
  <si>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</si>
  <si>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</si>
  <si>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</si>
  <si>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</si>
  <si>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</si>
  <si>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</si>
  <si>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</si>
  <si>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</si>
  <si>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</si>
  <si>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</si>
  <si>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</si>
  <si>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</si>
  <si>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</si>
  <si>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</si>
  <si>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</si>
  <si>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</si>
  <si>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</si>
  <si>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</si>
  <si>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</si>
  <si>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</si>
  <si>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</si>
  <si>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</si>
  <si>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</si>
  <si>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</si>
  <si>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</si>
  <si>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</si>
  <si>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</si>
  <si>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</si>
  <si>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</si>
  <si>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</si>
  <si>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</si>
  <si>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</si>
  <si>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</si>
  <si>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</si>
  <si>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</si>
  <si>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</si>
  <si>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</si>
  <si>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</si>
  <si>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</si>
  <si>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</si>
  <si>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</si>
  <si>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</si>
  <si>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</si>
  <si>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</si>
  <si>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</si>
  <si>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</si>
  <si>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</si>
  <si>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</si>
  <si>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</si>
  <si>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</si>
  <si>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</si>
  <si>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</si>
  <si>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</si>
  <si>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</si>
  <si>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</si>
  <si>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</si>
  <si>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</si>
  <si>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</si>
  <si>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</si>
  <si>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</si>
  <si>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</si>
  <si>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</si>
  <si>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</si>
  <si>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</si>
  <si>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</si>
  <si>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</si>
  <si>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</si>
  <si>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</si>
  <si>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</si>
  <si>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</si>
  <si>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</si>
  <si>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</si>
  <si>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</si>
  <si>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</si>
  <si>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</si>
  <si>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</si>
  <si>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</si>
  <si>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</si>
  <si>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</si>
  <si>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</si>
  <si>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</si>
  <si>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</si>
  <si>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</si>
  <si>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</si>
  <si>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</si>
  <si>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</si>
  <si>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</si>
  <si>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</si>
  <si>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</si>
  <si>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</si>
  <si>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</si>
  <si>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</si>
  <si>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</si>
  <si>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</si>
  <si>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</si>
  <si>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</si>
  <si>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</si>
  <si>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</si>
  <si>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</si>
  <si>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</si>
  <si>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</si>
  <si>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</si>
  <si>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</si>
  <si>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</si>
  <si>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</si>
  <si>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</si>
  <si>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</si>
  <si>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</si>
  <si>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</si>
  <si>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</si>
  <si>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</si>
  <si>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</si>
  <si>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</si>
  <si>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</si>
  <si>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</si>
  <si>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</si>
  <si>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</si>
  <si>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</si>
  <si>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</si>
  <si>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</si>
  <si>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</si>
  <si>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</si>
  <si>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</si>
  <si>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</si>
  <si>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</si>
  <si>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</si>
  <si>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</si>
  <si>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</si>
  <si>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</si>
  <si>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</si>
  <si>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</si>
  <si>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</si>
  <si>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</si>
  <si>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</si>
  <si>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</si>
  <si>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</si>
  <si>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</si>
  <si>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</si>
  <si>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</si>
  <si>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</si>
  <si>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</si>
  <si>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</si>
  <si>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</si>
  <si>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</si>
  <si>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</si>
  <si>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</si>
  <si>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</si>
  <si>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</si>
  <si>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</si>
  <si>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</si>
  <si>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</si>
  <si>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</si>
  <si>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</si>
  <si>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</si>
  <si>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</si>
  <si>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</si>
  <si>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</si>
  <si>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</si>
  <si>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</si>
  <si>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</si>
  <si>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</si>
  <si>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</si>
  <si>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</si>
  <si>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</si>
  <si>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</si>
  <si>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</si>
  <si>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</si>
  <si>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</si>
  <si>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</si>
  <si>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</si>
  <si>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</si>
  <si>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</si>
  <si>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</si>
  <si>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</si>
  <si>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</si>
  <si>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</si>
  <si>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</si>
  <si>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</si>
  <si>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</si>
  <si>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</si>
  <si>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</si>
  <si>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</si>
  <si>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</si>
  <si>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</si>
  <si>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</si>
  <si>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</si>
  <si>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</si>
  <si>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</si>
  <si>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</si>
  <si>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</si>
  <si>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</si>
  <si>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</si>
  <si>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</si>
  <si>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</si>
  <si>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</si>
  <si>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</si>
  <si>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</si>
  <si>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</si>
  <si>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</si>
  <si>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</si>
  <si>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</si>
  <si>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</si>
  <si>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</si>
  <si>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</si>
  <si>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</si>
  <si>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</si>
  <si>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</si>
  <si>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</si>
  <si>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</si>
  <si>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</si>
  <si>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</si>
  <si>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</si>
  <si>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</si>
  <si>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</si>
  <si>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</si>
  <si>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</si>
  <si>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</si>
  <si>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</si>
  <si>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</si>
  <si>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</si>
  <si>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</si>
  <si>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</si>
  <si>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</si>
  <si>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</si>
  <si>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</si>
  <si>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</si>
  <si>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</si>
  <si>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</si>
  <si>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</si>
  <si>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</si>
  <si>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</si>
  <si>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</si>
  <si>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</si>
  <si>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</si>
  <si>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</si>
  <si>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</si>
  <si>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</si>
  <si>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</si>
  <si>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</si>
  <si>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</si>
  <si>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</si>
  <si>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</si>
  <si>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</si>
  <si>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</si>
  <si>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</si>
  <si>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</si>
  <si>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</si>
  <si>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</si>
  <si>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</si>
  <si>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</si>
  <si>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</si>
  <si>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</si>
  <si>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</si>
  <si>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</si>
  <si>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</si>
  <si>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</si>
  <si>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</si>
  <si>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</si>
  <si>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</si>
  <si>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</si>
  <si>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</si>
  <si>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</si>
  <si>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</si>
  <si>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</si>
  <si>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</si>
  <si>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</si>
  <si>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</si>
  <si>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</si>
  <si>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</si>
  <si>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</si>
  <si>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</si>
  <si>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</si>
  <si>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</si>
  <si>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</si>
  <si>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</si>
  <si>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</si>
  <si>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</si>
  <si>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</si>
  <si>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</si>
  <si>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</si>
  <si>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</si>
  <si>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</si>
  <si>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</si>
  <si>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</si>
  <si>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</si>
  <si>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</si>
  <si>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</si>
  <si>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</si>
  <si>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</si>
  <si>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</si>
  <si>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</si>
  <si>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</si>
  <si>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</si>
  <si>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</si>
  <si>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</si>
  <si>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</si>
  <si>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</si>
  <si>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</si>
  <si>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</si>
  <si>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</si>
  <si>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</si>
  <si>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</si>
  <si>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</si>
  <si>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</si>
  <si>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</si>
  <si>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</si>
  <si>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</si>
  <si>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</si>
  <si>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</si>
  <si>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</si>
  <si>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</si>
  <si>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</si>
  <si>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</si>
  <si>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</si>
  <si>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</si>
  <si>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</si>
  <si>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</si>
  <si>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</si>
  <si>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</si>
  <si>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</si>
  <si>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</si>
  <si>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</si>
  <si>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</si>
  <si>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</si>
  <si>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</si>
  <si>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</si>
  <si>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</si>
  <si>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</si>
  <si>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</si>
  <si>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</si>
  <si>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</si>
  <si>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</si>
  <si>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</si>
  <si>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</si>
  <si>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</si>
  <si>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</si>
  <si>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</si>
  <si>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</si>
  <si>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</si>
  <si>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</si>
  <si>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</si>
  <si>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</si>
  <si>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</si>
  <si>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</si>
  <si>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</si>
  <si>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</si>
  <si>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</si>
  <si>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</si>
  <si>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</si>
  <si>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</si>
  <si>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</si>
  <si>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</si>
  <si>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</si>
  <si>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</si>
  <si>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</si>
  <si>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</si>
  <si>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</si>
  <si>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</si>
  <si>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</si>
  <si>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</si>
  <si>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</si>
  <si>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</si>
  <si>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</si>
  <si>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</si>
  <si>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</si>
  <si>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</si>
  <si>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</si>
  <si>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</si>
  <si>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</si>
  <si>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</si>
  <si>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</si>
  <si>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</si>
  <si>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</si>
  <si>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</si>
  <si>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</si>
  <si>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</si>
  <si>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</si>
  <si>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</si>
  <si>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</si>
  <si>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</si>
  <si>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</si>
  <si>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</si>
  <si>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</si>
  <si>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</si>
  <si>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</si>
  <si>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</si>
  <si>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</si>
  <si>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</si>
  <si>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</si>
  <si>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</si>
  <si>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</si>
  <si>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</si>
  <si>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</si>
  <si>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</si>
  <si>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</si>
  <si>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</si>
  <si>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</si>
  <si>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</si>
  <si>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</si>
  <si>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</si>
  <si>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</si>
  <si>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</si>
  <si>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</si>
  <si>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</si>
  <si>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</si>
  <si>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</si>
  <si>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</si>
  <si>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</si>
  <si>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</si>
  <si>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</si>
  <si>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</si>
  <si>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</si>
  <si>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</si>
  <si>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</si>
  <si>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</si>
  <si>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</si>
  <si>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</si>
  <si>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</si>
  <si>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</si>
  <si>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</si>
  <si>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</si>
  <si>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</si>
  <si>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</si>
  <si>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</si>
  <si>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</si>
  <si>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</si>
  <si>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</si>
  <si>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</si>
  <si>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</si>
  <si>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</si>
  <si>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</si>
  <si>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</si>
  <si>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</si>
  <si>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</si>
  <si>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</si>
  <si>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</si>
  <si>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</si>
  <si>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</si>
  <si>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</si>
  <si>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</si>
  <si>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</si>
  <si>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</si>
  <si>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</si>
  <si>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</si>
  <si>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</si>
  <si>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</si>
  <si>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</si>
  <si>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</si>
  <si>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</si>
  <si>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</si>
  <si>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</si>
  <si>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</si>
  <si>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</si>
  <si>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</si>
  <si>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</si>
  <si>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</si>
  <si>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</si>
  <si>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</si>
  <si>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</si>
  <si>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</si>
  <si>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</si>
  <si>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</si>
  <si>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</si>
  <si>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</si>
  <si>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</si>
  <si>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</si>
  <si>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</si>
  <si>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</si>
  <si>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</si>
  <si>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</si>
  <si>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</si>
  <si>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</si>
  <si>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</si>
  <si>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</si>
  <si>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</si>
  <si>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</si>
  <si>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</si>
  <si>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</si>
  <si>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</si>
  <si>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</si>
  <si>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</si>
  <si>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</si>
  <si>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</si>
  <si>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</si>
  <si>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</si>
  <si>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</si>
  <si>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</si>
  <si>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</si>
  <si>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</si>
  <si>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</si>
  <si>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</si>
  <si>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</si>
  <si>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</si>
  <si>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</si>
  <si>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</si>
  <si>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</si>
  <si>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</si>
  <si>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</si>
  <si>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</si>
  <si>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</si>
  <si>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</si>
  <si>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</si>
  <si>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</si>
  <si>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</si>
  <si>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</si>
  <si>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</si>
  <si>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</si>
  <si>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</si>
  <si>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</si>
  <si>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</si>
  <si>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</si>
  <si>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</si>
  <si>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</si>
  <si>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</si>
  <si>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</si>
  <si>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</si>
  <si>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</si>
  <si>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</si>
  <si>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</si>
  <si>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</si>
  <si>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</si>
  <si>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</si>
  <si>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</si>
  <si>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</si>
  <si>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</si>
  <si>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</si>
  <si>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</si>
  <si>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</si>
  <si>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</si>
  <si>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</si>
  <si>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</si>
  <si>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</si>
  <si>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</si>
  <si>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</si>
  <si>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</si>
  <si>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</si>
  <si>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</si>
  <si>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</si>
  <si>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</si>
  <si>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</si>
  <si>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</si>
  <si>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</si>
  <si>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</si>
  <si>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</si>
  <si>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</si>
  <si>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</si>
  <si>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</si>
  <si>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</si>
  <si>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</si>
  <si>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</si>
  <si>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</si>
  <si>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</si>
  <si>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</si>
  <si>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</si>
  <si>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</si>
  <si>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</si>
  <si>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</si>
  <si>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</si>
  <si>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</si>
  <si>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</si>
  <si>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</si>
  <si>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</si>
  <si>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</si>
  <si>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</si>
  <si>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</si>
  <si>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</si>
  <si>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</si>
  <si>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</si>
  <si>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</si>
  <si>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</si>
  <si>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</si>
  <si>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</si>
  <si>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</si>
  <si>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</si>
  <si>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</si>
  <si>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</si>
  <si>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</si>
  <si>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</si>
  <si>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</si>
  <si>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</si>
  <si>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</si>
  <si>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</si>
  <si>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</si>
  <si>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</si>
  <si>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</si>
  <si>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</si>
  <si>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</si>
  <si>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</si>
  <si>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</si>
  <si>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</si>
  <si>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</si>
  <si>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</si>
  <si>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</si>
  <si>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</si>
  <si>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</si>
  <si>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</si>
  <si>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</si>
  <si>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</si>
  <si>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</si>
  <si>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</si>
  <si>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</si>
  <si>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</si>
  <si>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</si>
  <si>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</si>
  <si>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</si>
  <si>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</si>
  <si>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</si>
  <si>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</si>
  <si>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</si>
  <si>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</si>
  <si>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</si>
  <si>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</si>
  <si>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</si>
  <si>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</si>
  <si>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</si>
  <si>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</si>
  <si>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</si>
  <si>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</si>
  <si>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</si>
  <si>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</si>
  <si>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</si>
  <si>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</si>
  <si>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</si>
  <si>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</si>
  <si>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</si>
  <si>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</si>
  <si>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</si>
  <si>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</si>
  <si>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</si>
  <si>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</si>
  <si>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</si>
  <si>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</si>
  <si>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</si>
  <si>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</si>
  <si>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</si>
  <si>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</si>
  <si>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</si>
  <si>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</si>
  <si>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</si>
  <si>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</si>
  <si>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</si>
  <si>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</si>
  <si>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</si>
  <si>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</si>
  <si>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</si>
  <si>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</si>
  <si>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</si>
  <si>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</si>
  <si>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</si>
  <si>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</si>
  <si>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</si>
  <si>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</si>
  <si>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</si>
  <si>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</si>
  <si>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</si>
  <si>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</si>
  <si>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</si>
  <si>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</si>
  <si>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</si>
  <si>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</si>
  <si>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</si>
  <si>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</si>
  <si>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</si>
  <si>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</si>
  <si>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</si>
  <si>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</si>
  <si>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</si>
  <si>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</si>
  <si>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</si>
  <si>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</si>
  <si>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</si>
  <si>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</si>
  <si>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</si>
  <si>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</si>
  <si>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</si>
  <si>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</si>
  <si>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</si>
  <si>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</si>
  <si>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</si>
  <si>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</si>
  <si>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</si>
  <si>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</si>
  <si>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</si>
  <si>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</si>
  <si>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</si>
  <si>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</si>
  <si>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</si>
  <si>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</si>
  <si>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</si>
  <si>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</si>
  <si>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</si>
  <si>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</si>
  <si>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</si>
  <si>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</si>
  <si>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</si>
  <si>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</si>
  <si>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</si>
  <si>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</si>
  <si>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</si>
  <si>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</si>
  <si>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</si>
  <si>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</si>
  <si>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</si>
  <si>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</si>
  <si>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</si>
  <si>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</si>
  <si>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</si>
  <si>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</si>
  <si>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</si>
  <si>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</si>
  <si>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</si>
  <si>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</si>
  <si>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</si>
  <si>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</si>
  <si>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</si>
  <si>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</si>
  <si>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</si>
  <si>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</si>
  <si>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</si>
  <si>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</si>
  <si>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</si>
  <si>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</si>
  <si>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</si>
  <si>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</si>
  <si>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</si>
  <si>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</si>
  <si>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</si>
  <si>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</si>
  <si>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</si>
  <si>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</si>
  <si>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</si>
  <si>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</si>
  <si>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</si>
  <si>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</si>
  <si>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</si>
  <si>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</si>
  <si>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</si>
  <si>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</si>
  <si>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</si>
  <si>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</si>
  <si>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</si>
  <si>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</si>
  <si>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</si>
  <si>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</si>
  <si>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</si>
  <si>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</si>
  <si>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</si>
  <si>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</si>
  <si>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</si>
  <si>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</si>
  <si>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</si>
  <si>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</si>
  <si>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</si>
  <si>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</si>
  <si>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</si>
  <si>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</si>
  <si>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</si>
  <si>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</si>
  <si>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</si>
  <si>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</si>
  <si>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</si>
  <si>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</si>
  <si>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</si>
  <si>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</si>
  <si>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</si>
  <si>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</si>
  <si>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</si>
  <si>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</si>
  <si>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</si>
  <si>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</si>
  <si>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</si>
  <si>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</si>
  <si>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</si>
  <si>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</si>
  <si>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</si>
  <si>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</si>
  <si>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</si>
  <si>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</si>
  <si>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</si>
  <si>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</si>
  <si>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</si>
  <si>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</si>
  <si>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</si>
  <si>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</si>
  <si>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</si>
  <si>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</si>
  <si>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</si>
  <si>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</si>
  <si>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</si>
  <si>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</si>
  <si>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</si>
  <si>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</si>
  <si>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</si>
  <si>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</si>
  <si>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</si>
  <si>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</si>
  <si>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</si>
  <si>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</si>
  <si>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</si>
  <si>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</si>
  <si>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</si>
  <si>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</si>
  <si>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</si>
  <si>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</si>
  <si>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</si>
  <si>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</si>
  <si>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</si>
  <si>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</si>
  <si>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</si>
  <si>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</si>
  <si>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</si>
  <si>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</si>
  <si>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</si>
  <si>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</si>
  <si>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</si>
  <si>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</si>
  <si>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</si>
  <si>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</si>
  <si>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</si>
  <si>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</si>
  <si>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</si>
  <si>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</si>
  <si>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</si>
  <si>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</si>
  <si>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</si>
  <si>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</si>
  <si>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</si>
  <si>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</si>
  <si>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</si>
  <si>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</si>
  <si>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</si>
  <si>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</si>
  <si>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</si>
  <si>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</si>
  <si>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</si>
  <si>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</si>
  <si>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</si>
  <si>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</si>
  <si>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</si>
  <si>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</si>
  <si>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</si>
  <si>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</si>
  <si>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</si>
  <si>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</si>
  <si>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</si>
  <si>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</si>
  <si>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</si>
  <si>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</si>
  <si>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</si>
  <si>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</si>
  <si>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</si>
  <si>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</si>
  <si>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</si>
  <si>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</si>
  <si>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</si>
  <si>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</si>
  <si>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</si>
  <si>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</si>
  <si>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</si>
  <si>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</si>
  <si>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</si>
  <si>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</si>
  <si>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</si>
  <si>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</si>
  <si>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</si>
  <si>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</si>
  <si>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</si>
  <si>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</si>
  <si>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</si>
  <si>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</si>
  <si>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</si>
  <si>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</si>
  <si>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</si>
  <si>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</si>
  <si>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</si>
  <si>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</si>
  <si>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</si>
  <si>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</si>
  <si>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</si>
  <si>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</si>
  <si>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</si>
  <si>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</si>
  <si>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</si>
  <si>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</si>
  <si>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</si>
  <si>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</si>
  <si>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</si>
  <si>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</si>
  <si>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</si>
  <si>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</si>
  <si>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</si>
  <si>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</si>
  <si>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</si>
  <si>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</si>
  <si>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</si>
  <si>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</si>
  <si>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</si>
  <si>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</si>
  <si>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</si>
  <si>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</si>
  <si>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</si>
  <si>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</si>
  <si>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</si>
  <si>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</si>
  <si>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</si>
  <si>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</si>
  <si>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</si>
  <si>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</si>
  <si>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</si>
  <si>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</si>
  <si>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</si>
  <si>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</si>
  <si>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</si>
  <si>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</si>
  <si>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</si>
  <si>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</si>
  <si>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</si>
  <si>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</si>
  <si>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</si>
  <si>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</si>
  <si>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</si>
  <si>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</si>
  <si>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</si>
  <si>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</si>
  <si>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</si>
  <si>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</si>
  <si>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</si>
  <si>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</si>
  <si>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</si>
  <si>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</si>
  <si>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</si>
  <si>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</si>
  <si>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</si>
  <si>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</si>
  <si>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</si>
  <si>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</si>
  <si>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</si>
  <si>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</si>
  <si>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</si>
  <si>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</si>
  <si>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</si>
  <si>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</si>
  <si>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</si>
  <si>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</si>
  <si>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</si>
  <si>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</si>
  <si>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</si>
  <si>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</si>
  <si>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</si>
  <si>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</si>
  <si>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</si>
  <si>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</si>
  <si>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</si>
  <si>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</si>
  <si>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</si>
  <si>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</si>
  <si>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</si>
  <si>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</si>
  <si>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</si>
  <si>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</si>
  <si>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</si>
  <si>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</si>
  <si>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</si>
  <si>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</si>
  <si>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</si>
  <si>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</si>
  <si>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</si>
  <si>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</si>
  <si>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</si>
  <si>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</si>
  <si>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</si>
  <si>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</si>
  <si>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</si>
  <si>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</si>
  <si>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</si>
  <si>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</si>
  <si>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</si>
  <si>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</si>
  <si>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</si>
  <si>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</si>
  <si>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</si>
  <si>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</si>
  <si>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</si>
  <si>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</si>
  <si>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</si>
  <si>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</si>
  <si>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</si>
  <si>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</si>
  <si>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</si>
  <si>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</si>
  <si>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</si>
  <si>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</si>
  <si>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</si>
  <si>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</si>
  <si>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</si>
  <si>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</si>
  <si>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</si>
  <si>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</si>
  <si>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</si>
  <si>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</si>
  <si>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</si>
  <si>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</si>
  <si>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</si>
  <si>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</si>
  <si>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</si>
  <si>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</si>
  <si>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</si>
  <si>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</si>
  <si>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</si>
  <si>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</si>
  <si>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</si>
  <si>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</si>
  <si>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</si>
  <si>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</si>
  <si>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</si>
  <si>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</si>
  <si>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</si>
  <si>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</si>
  <si>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</si>
  <si>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</si>
  <si>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</si>
  <si>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</si>
  <si>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</si>
  <si>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</si>
  <si>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</si>
  <si>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</si>
  <si>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</si>
  <si>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</si>
  <si>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</si>
  <si>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</si>
  <si>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</si>
  <si>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</si>
  <si>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</si>
  <si>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</si>
  <si>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</si>
  <si>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</si>
  <si>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</si>
  <si>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</si>
  <si>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</si>
  <si>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</si>
  <si>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</si>
  <si>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</si>
  <si>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</si>
  <si>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</si>
  <si>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</si>
  <si>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</si>
  <si>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</si>
  <si>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</si>
  <si>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</si>
  <si>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</si>
  <si>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</si>
  <si>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</si>
  <si>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</si>
  <si>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</si>
  <si>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</si>
  <si>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</si>
  <si>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</si>
  <si>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</si>
  <si>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</si>
  <si>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</si>
  <si>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</si>
  <si>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</si>
  <si>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</si>
  <si>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</si>
  <si>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</si>
  <si>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</si>
  <si>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</si>
  <si>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</si>
  <si>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</si>
  <si>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</si>
  <si>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</si>
  <si>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</si>
  <si>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</si>
  <si>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</si>
  <si>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</si>
  <si>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</si>
  <si>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</si>
  <si>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</si>
  <si>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</si>
  <si>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</si>
  <si>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</si>
  <si>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</si>
  <si>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</si>
  <si>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</si>
  <si>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</si>
  <si>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</si>
  <si>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</si>
  <si>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</si>
  <si>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</si>
  <si>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</si>
  <si>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</si>
  <si>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</si>
  <si>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</si>
  <si>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</si>
  <si>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</si>
  <si>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</si>
  <si>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</si>
  <si>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</si>
  <si>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</si>
  <si>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</si>
  <si>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</si>
  <si>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</si>
  <si>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</si>
  <si>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</si>
  <si>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</si>
  <si>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</si>
  <si>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</si>
  <si>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</si>
  <si>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</si>
  <si>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</si>
  <si>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</si>
  <si>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</si>
  <si>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</si>
  <si>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</si>
  <si>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</si>
  <si>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</si>
  <si>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</si>
  <si>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</si>
  <si>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</si>
  <si>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</si>
  <si>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</si>
  <si>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</si>
  <si>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</si>
  <si>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</si>
  <si>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</si>
  <si>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</si>
  <si>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</si>
  <si>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</si>
  <si>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</si>
  <si>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</si>
  <si>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</si>
  <si>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</si>
  <si>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</si>
  <si>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</si>
  <si>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</si>
  <si>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</si>
  <si>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</si>
  <si>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</si>
  <si>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</si>
  <si>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</si>
  <si>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</si>
  <si>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</si>
  <si>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</si>
  <si>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</si>
  <si>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</si>
  <si>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</si>
  <si>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</si>
  <si>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</si>
  <si>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</si>
  <si>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</si>
  <si>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</si>
  <si>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</si>
  <si>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</si>
  <si>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</si>
  <si>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</si>
  <si>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</si>
  <si>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</si>
  <si>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</si>
  <si>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</si>
  <si>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</si>
  <si>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</si>
  <si>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</si>
  <si>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</si>
  <si>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</si>
  <si>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</si>
  <si>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</si>
  <si>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</si>
  <si>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</si>
  <si>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</si>
  <si>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</si>
  <si>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</si>
  <si>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</si>
  <si>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</si>
  <si>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</si>
  <si>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</si>
  <si>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</si>
  <si>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</si>
  <si>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</si>
  <si>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</si>
  <si>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</si>
  <si>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</si>
  <si>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</si>
  <si>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</si>
  <si>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</si>
  <si>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</si>
  <si>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</si>
  <si>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</si>
  <si>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</si>
  <si>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</si>
  <si>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</si>
  <si>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</si>
  <si>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</si>
  <si>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</si>
  <si>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</si>
  <si>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</si>
  <si>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</si>
  <si>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</si>
  <si>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</si>
  <si>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</si>
  <si>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</si>
  <si>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</si>
  <si>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</si>
  <si>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</si>
  <si>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</si>
  <si>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</si>
  <si>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</si>
  <si>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</si>
  <si>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</si>
  <si>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</si>
  <si>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</si>
  <si>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</si>
  <si>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</si>
  <si>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</si>
  <si>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</si>
  <si>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</si>
  <si>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</si>
  <si>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</si>
  <si>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</si>
  <si>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</si>
  <si>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</si>
  <si>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</si>
  <si>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</si>
  <si>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</si>
  <si>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</si>
  <si>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</si>
  <si>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</si>
  <si>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</si>
  <si>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</si>
  <si>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</si>
  <si>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</si>
  <si>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</si>
  <si>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</si>
  <si>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</si>
  <si>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</si>
  <si>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</si>
  <si>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</si>
  <si>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</si>
  <si>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</si>
  <si>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</si>
  <si>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</si>
  <si>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</si>
  <si>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</si>
  <si>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</si>
  <si>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</si>
  <si>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</si>
  <si>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</si>
  <si>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</si>
  <si>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</si>
  <si>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</si>
  <si>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</si>
  <si>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</si>
  <si>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</si>
  <si>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</si>
  <si>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</si>
  <si>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</si>
  <si>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</si>
  <si>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</si>
  <si>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</si>
  <si>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</si>
  <si>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</si>
  <si>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</si>
  <si>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</si>
  <si>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</si>
  <si>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</si>
  <si>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</si>
  <si>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</si>
  <si>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</si>
  <si>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</si>
  <si>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</si>
  <si>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</si>
  <si>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</si>
  <si>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</si>
  <si>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</si>
  <si>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</si>
  <si>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</si>
  <si>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</si>
  <si>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</si>
  <si>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</si>
  <si>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</si>
  <si>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</si>
  <si>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</si>
  <si>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</si>
  <si>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</si>
  <si>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</si>
  <si>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</si>
  <si>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</si>
  <si>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</si>
  <si>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</si>
  <si>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</si>
  <si>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</si>
  <si>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</si>
  <si>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</si>
  <si>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</si>
  <si>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</si>
  <si>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</si>
  <si>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</si>
  <si>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</si>
  <si>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</si>
  <si>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</si>
  <si>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</si>
  <si>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</si>
  <si>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</si>
  <si>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</si>
  <si>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</si>
  <si>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</si>
  <si>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</si>
  <si>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</si>
  <si>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</si>
  <si>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</si>
  <si>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</si>
  <si>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</si>
  <si>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</si>
  <si>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</si>
  <si>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</si>
  <si>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</si>
  <si>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</si>
  <si>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</si>
  <si>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</si>
  <si>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</si>
  <si>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</si>
  <si>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</si>
  <si>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</si>
  <si>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</si>
  <si>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</si>
  <si>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</si>
  <si>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</si>
  <si>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</si>
  <si>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</si>
  <si>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</si>
  <si>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</si>
  <si>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</si>
  <si>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</si>
  <si>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</si>
  <si>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</si>
  <si>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</si>
  <si>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</si>
  <si>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</si>
  <si>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</si>
  <si>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</si>
  <si>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</si>
  <si>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</si>
  <si>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</si>
  <si>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</si>
  <si>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</si>
  <si>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</si>
  <si>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</si>
  <si>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</si>
  <si>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</si>
  <si>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</si>
  <si>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</si>
  <si>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</si>
  <si>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</si>
  <si>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</si>
  <si>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</si>
  <si>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</si>
  <si>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</si>
  <si>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</si>
  <si>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</si>
  <si>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</si>
  <si>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</si>
  <si>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</si>
  <si>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</si>
  <si>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</si>
  <si>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</si>
  <si>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</si>
  <si>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</si>
  <si>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</si>
  <si>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</si>
  <si>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</si>
  <si>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</si>
  <si>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</si>
  <si>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</si>
  <si>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</si>
  <si>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</si>
  <si>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</si>
  <si>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</si>
  <si>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</si>
  <si>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</si>
  <si>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</si>
  <si>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</si>
  <si>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</si>
  <si>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</si>
  <si>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</si>
  <si>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</si>
  <si>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</si>
  <si>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</si>
  <si>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</si>
  <si>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</si>
  <si>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</si>
  <si>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</si>
  <si>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</si>
  <si>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</si>
  <si>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</si>
  <si>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</si>
  <si>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</si>
  <si>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</si>
  <si>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</si>
  <si>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</si>
  <si>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</si>
  <si>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</si>
  <si>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</si>
  <si>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</si>
  <si>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</si>
  <si>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</si>
  <si>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</si>
  <si>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</si>
  <si>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</si>
  <si>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</si>
  <si>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</si>
  <si>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</si>
  <si>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</si>
  <si>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</si>
  <si>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</si>
  <si>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</si>
  <si>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</si>
  <si>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</si>
  <si>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</si>
  <si>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</si>
  <si>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</si>
  <si>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</si>
  <si>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</si>
  <si>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</si>
  <si>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</si>
  <si>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</si>
  <si>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</si>
  <si>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</si>
  <si>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</si>
  <si>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</si>
  <si>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</si>
  <si>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</si>
  <si>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</si>
  <si>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</si>
  <si>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</si>
  <si>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</si>
  <si>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</si>
  <si>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</si>
  <si>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</si>
  <si>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</si>
  <si>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</si>
  <si>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</si>
  <si>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</si>
  <si>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</si>
  <si>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</si>
  <si>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</si>
  <si>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</si>
  <si>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</si>
  <si>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</si>
  <si>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</si>
  <si>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</si>
  <si>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</si>
  <si>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</si>
  <si>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</si>
  <si>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</si>
  <si>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</si>
  <si>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</si>
  <si>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</si>
  <si>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</si>
  <si>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</si>
  <si>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</si>
  <si>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</si>
  <si>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</si>
  <si>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</si>
  <si>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</si>
  <si>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</si>
  <si>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</si>
  <si>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</si>
  <si>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</si>
  <si>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</si>
  <si>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</si>
  <si>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</si>
  <si>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</si>
  <si>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</si>
  <si>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</si>
  <si>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</si>
  <si>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</si>
  <si>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</si>
  <si>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</si>
  <si>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</si>
  <si>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</si>
  <si>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</si>
  <si>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</si>
  <si>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</si>
  <si>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</si>
  <si>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</si>
  <si>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</si>
  <si>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</si>
  <si>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</si>
  <si>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</si>
  <si>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</si>
  <si>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</si>
  <si>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</si>
  <si>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</si>
  <si>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</si>
  <si>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</si>
  <si>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</si>
  <si>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</si>
  <si>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</si>
  <si>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</si>
  <si>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</si>
  <si>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</si>
  <si>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</si>
  <si>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</si>
  <si>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</si>
  <si>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</si>
  <si>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</si>
  <si>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</si>
  <si>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</si>
  <si>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</si>
  <si>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</si>
  <si>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</si>
  <si>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</si>
  <si>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</si>
  <si>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</si>
  <si>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</si>
  <si>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</si>
  <si>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</si>
  <si>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</si>
  <si>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</si>
  <si>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</si>
  <si>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</si>
  <si>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</si>
  <si>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</si>
  <si>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</si>
  <si>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</si>
  <si>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</si>
  <si>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</si>
  <si>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</si>
  <si>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</si>
  <si>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</si>
  <si>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</si>
  <si>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</si>
  <si>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</si>
  <si>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</si>
  <si>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</si>
  <si>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</si>
  <si>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</si>
  <si>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</si>
  <si>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</si>
  <si>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</si>
  <si>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</si>
  <si>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</si>
  <si>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</si>
  <si>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</si>
  <si>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</si>
  <si>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</si>
  <si>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</si>
  <si>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</si>
  <si>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</si>
  <si>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</si>
  <si>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</si>
  <si>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</si>
  <si>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</si>
  <si>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</si>
  <si>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</si>
  <si>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</si>
  <si>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</si>
  <si>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</si>
  <si>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</si>
  <si>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</si>
  <si>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</si>
  <si>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</si>
  <si>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</si>
  <si>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</si>
  <si>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</si>
  <si>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</si>
  <si>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</si>
  <si>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</si>
  <si>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</si>
  <si>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</si>
  <si>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</si>
  <si>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</si>
  <si>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</si>
  <si>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</si>
  <si>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</si>
  <si>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</si>
  <si>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</si>
  <si>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</si>
  <si>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</si>
  <si>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</si>
  <si>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</si>
  <si>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</si>
  <si>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</si>
  <si>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</si>
  <si>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</si>
  <si>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</si>
  <si>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</si>
  <si>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</si>
  <si>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</si>
  <si>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</si>
  <si>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</si>
  <si>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</si>
  <si>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</si>
  <si>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</si>
  <si>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</si>
  <si>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</si>
  <si>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</si>
  <si>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</si>
  <si>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</si>
  <si>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</si>
  <si>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</si>
  <si>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</si>
  <si>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</si>
  <si>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</si>
  <si>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</si>
  <si>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</si>
  <si>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</si>
  <si>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</si>
  <si>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</si>
  <si>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</si>
  <si>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</si>
  <si>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</si>
  <si>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</si>
  <si>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</si>
  <si>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</si>
  <si>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</si>
  <si>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</si>
  <si>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</si>
  <si>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</si>
  <si>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</si>
  <si>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</si>
  <si>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</si>
  <si>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</si>
  <si>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</si>
  <si>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</si>
  <si>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</si>
  <si>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</si>
  <si>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</si>
  <si>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</si>
  <si>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</si>
  <si>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</si>
  <si>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</si>
  <si>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</si>
  <si>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</si>
  <si>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</si>
  <si>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</si>
  <si>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</si>
  <si>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</si>
  <si>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</si>
  <si>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</si>
  <si>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</si>
  <si>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</si>
  <si>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</si>
  <si>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</si>
  <si>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</si>
  <si>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</si>
  <si>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</si>
  <si>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</si>
  <si>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</si>
  <si>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</si>
  <si>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</si>
  <si>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</si>
  <si>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</si>
  <si>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</si>
  <si>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</si>
  <si>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</si>
  <si>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</si>
  <si>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</si>
  <si>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</si>
  <si>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</si>
  <si>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</si>
  <si>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</si>
  <si>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</si>
  <si>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</si>
  <si>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</si>
  <si>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</si>
  <si>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</si>
  <si>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</si>
  <si>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</si>
  <si>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</si>
  <si>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</si>
  <si>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</si>
  <si>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</si>
  <si>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</si>
  <si>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</si>
  <si>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</si>
  <si>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</si>
  <si>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</si>
  <si>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</si>
  <si>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</si>
  <si>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</si>
  <si>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</si>
  <si>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</si>
  <si>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</si>
  <si>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</si>
  <si>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</si>
  <si>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</si>
  <si>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</si>
  <si>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</si>
  <si>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</si>
  <si>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</si>
  <si>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</si>
  <si>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</si>
  <si>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</si>
  <si>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</si>
  <si>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</si>
  <si>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</si>
  <si>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</si>
  <si>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</si>
  <si>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</si>
  <si>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</si>
  <si>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</si>
  <si>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</si>
  <si>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</si>
  <si>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</si>
  <si>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</si>
  <si>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</si>
  <si>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</si>
  <si>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</si>
  <si>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</si>
  <si>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</si>
  <si>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</si>
  <si>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</si>
  <si>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</si>
  <si>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</si>
  <si>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</si>
  <si>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</si>
  <si>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</si>
  <si>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</si>
  <si>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</si>
  <si>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</si>
  <si>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</si>
  <si>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</si>
  <si>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</si>
  <si>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</si>
  <si>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</si>
  <si>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</si>
  <si>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</si>
  <si>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</si>
  <si>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</si>
  <si>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</si>
  <si>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</si>
  <si>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</si>
  <si>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</si>
  <si>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</si>
  <si>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</si>
  <si>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</si>
  <si>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</si>
  <si>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</si>
  <si>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</si>
  <si>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</si>
  <si>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</si>
  <si>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</si>
  <si>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</si>
  <si>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</si>
  <si>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</si>
  <si>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</si>
  <si>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</si>
  <si>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</si>
  <si>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</si>
  <si>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</si>
  <si>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</si>
  <si>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</si>
  <si>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</si>
  <si>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</si>
  <si>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</si>
  <si>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</si>
  <si>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</si>
  <si>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</si>
  <si>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</si>
  <si>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</si>
  <si>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</si>
  <si>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</si>
  <si>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</si>
  <si>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</si>
  <si>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</si>
  <si>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</si>
  <si>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</si>
  <si>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</si>
  <si>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</si>
  <si>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</si>
  <si>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</si>
  <si>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</si>
  <si>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</si>
  <si>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</si>
  <si>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</si>
  <si>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</si>
  <si>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</si>
  <si>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</si>
  <si>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</si>
  <si>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</si>
  <si>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</si>
  <si>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</si>
  <si>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</si>
  <si>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</si>
  <si>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</si>
  <si>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</si>
  <si>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</si>
  <si>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</si>
  <si>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</si>
  <si>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</si>
  <si>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</si>
  <si>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</si>
  <si>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</si>
  <si>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</si>
  <si>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</si>
  <si>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</si>
  <si>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</si>
  <si>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</si>
  <si>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</si>
  <si>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</si>
  <si>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</si>
  <si>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</si>
  <si>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</si>
  <si>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</si>
  <si>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</si>
  <si>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</si>
  <si>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</si>
  <si>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</si>
  <si>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</si>
  <si>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</si>
  <si>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</si>
  <si>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</si>
  <si>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</si>
  <si>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</si>
  <si>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</si>
  <si>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</si>
  <si>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</si>
  <si>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</si>
  <si>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</si>
  <si>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</si>
  <si>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</si>
  <si>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</si>
  <si>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</si>
  <si>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</si>
  <si>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</si>
  <si>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</si>
  <si>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</si>
  <si>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</si>
  <si>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</si>
  <si>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</si>
  <si>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</si>
  <si>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</si>
  <si>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</si>
  <si>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</si>
  <si>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</si>
  <si>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</si>
  <si>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</si>
  <si>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</si>
  <si>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</si>
  <si>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</si>
  <si>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</si>
  <si>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</si>
  <si>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</si>
  <si>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</si>
  <si>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</si>
  <si>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</si>
  <si>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</si>
  <si>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</si>
  <si>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</si>
  <si>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</si>
  <si>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</si>
  <si>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</si>
  <si>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</si>
  <si>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</si>
  <si>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</si>
  <si>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</si>
  <si>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</si>
  <si>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</si>
  <si>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</si>
  <si>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</si>
  <si>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</si>
  <si>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</si>
  <si>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</si>
  <si>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</si>
  <si>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</si>
  <si>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</si>
  <si>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</si>
  <si>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</si>
  <si>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</si>
  <si>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</si>
  <si>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</si>
  <si>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</si>
  <si>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</si>
  <si>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</si>
  <si>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</si>
  <si>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</si>
  <si>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</si>
  <si>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</si>
  <si>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</si>
  <si>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</si>
  <si>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</si>
  <si>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</si>
  <si>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</si>
  <si>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</si>
  <si>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</si>
  <si>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</si>
  <si>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</si>
  <si>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</si>
  <si>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</si>
  <si>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</si>
  <si>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</si>
  <si>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</si>
  <si>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</si>
  <si>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</si>
  <si>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</si>
  <si>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</si>
  <si>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</si>
  <si>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</si>
  <si>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</si>
  <si>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</si>
  <si>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</si>
  <si>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</si>
  <si>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</si>
  <si>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</si>
  <si>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</si>
  <si>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</si>
  <si>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</si>
  <si>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</si>
  <si>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</si>
  <si>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</si>
  <si>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</si>
  <si>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</si>
  <si>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</si>
  <si>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</si>
  <si>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</si>
  <si>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</si>
  <si>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</si>
  <si>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</si>
  <si>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</si>
  <si>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</si>
  <si>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</si>
  <si>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</si>
  <si>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</si>
  <si>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</si>
  <si>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</si>
  <si>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</si>
  <si>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</si>
  <si>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</si>
  <si>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</si>
  <si>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</si>
  <si>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</si>
  <si>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</si>
  <si>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</si>
  <si>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</si>
  <si>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</si>
  <si>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</si>
  <si>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</si>
  <si>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</si>
  <si>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</si>
  <si>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</si>
  <si>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</si>
  <si>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</si>
  <si>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</si>
  <si>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</si>
  <si>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</si>
  <si>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</si>
  <si>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</si>
  <si>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</si>
  <si>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</si>
  <si>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</si>
  <si>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</si>
  <si>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</si>
  <si>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</si>
  <si>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</si>
  <si>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</si>
  <si>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</si>
  <si>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</si>
  <si>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</si>
  <si>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</si>
  <si>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</si>
  <si>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</si>
  <si>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</si>
  <si>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</si>
  <si>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</si>
  <si>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</si>
  <si>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</si>
  <si>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</si>
  <si>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</si>
  <si>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</si>
  <si>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</si>
  <si>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</si>
  <si>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</si>
  <si>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</si>
  <si>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</si>
  <si>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</si>
  <si>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</si>
  <si>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</si>
  <si>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</si>
  <si>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</si>
  <si>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</si>
  <si>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</si>
  <si>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</si>
  <si>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</si>
  <si>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</si>
  <si>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</si>
  <si>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</si>
  <si>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</si>
  <si>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</si>
  <si>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</si>
  <si>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</si>
  <si>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</si>
  <si>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</si>
  <si>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</si>
  <si>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</si>
  <si>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</si>
  <si>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</si>
  <si>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</si>
  <si>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</si>
  <si>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</si>
  <si>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</si>
  <si>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</si>
  <si>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</si>
  <si>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</si>
  <si>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</si>
  <si>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</si>
  <si>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</si>
  <si>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</si>
  <si>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</si>
  <si>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</si>
  <si>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</si>
  <si>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</si>
  <si>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</si>
  <si>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</si>
  <si>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</si>
  <si>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</si>
  <si>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</si>
  <si>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</si>
  <si>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</si>
  <si>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</si>
  <si>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</si>
  <si>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</si>
  <si>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</si>
  <si>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</si>
  <si>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</si>
  <si>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</si>
  <si>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</si>
  <si>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</si>
  <si>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</si>
  <si>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</si>
  <si>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</si>
  <si>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</si>
  <si>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</si>
  <si>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</si>
  <si>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</si>
  <si>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</si>
  <si>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</si>
  <si>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</si>
  <si>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</si>
  <si>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</si>
  <si>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</si>
  <si>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</si>
  <si>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</si>
  <si>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</si>
  <si>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</si>
  <si>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</si>
  <si>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</si>
  <si>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</si>
  <si>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</si>
  <si>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</si>
  <si>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</si>
  <si>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</si>
  <si>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</si>
  <si>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</si>
  <si>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</si>
  <si>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</si>
  <si>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</si>
  <si>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</si>
  <si>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</si>
  <si>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</si>
  <si>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</si>
  <si>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</si>
  <si>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</si>
  <si>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</si>
  <si>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</si>
  <si>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</si>
  <si>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</si>
  <si>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</si>
  <si>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</si>
  <si>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</si>
  <si>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</si>
  <si>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</si>
  <si>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</si>
  <si>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</si>
  <si>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</si>
  <si>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</si>
  <si>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</si>
  <si>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</si>
  <si>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</si>
  <si>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</si>
  <si>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</si>
  <si>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</si>
  <si>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</si>
  <si>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</si>
  <si>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</si>
  <si>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</si>
  <si>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</si>
  <si>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</si>
  <si>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</si>
  <si>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</si>
  <si>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</si>
  <si>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</si>
  <si>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</si>
  <si>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</si>
  <si>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</si>
  <si>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</si>
  <si>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</si>
  <si>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</si>
  <si>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</si>
  <si>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</si>
  <si>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</si>
  <si>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</si>
  <si>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</si>
  <si>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</si>
  <si>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</si>
  <si>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</si>
  <si>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</si>
  <si>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</si>
  <si>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</si>
  <si>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</si>
  <si>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</si>
  <si>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</si>
  <si>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</si>
  <si>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</si>
  <si>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</si>
  <si>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</si>
  <si>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</si>
  <si>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</si>
  <si>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</si>
  <si>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</si>
  <si>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</si>
  <si>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</si>
  <si>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</si>
  <si>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</si>
  <si>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</si>
  <si>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</si>
  <si>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</si>
  <si>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</si>
  <si>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</si>
  <si>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</si>
  <si>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</si>
  <si>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</si>
  <si>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</si>
  <si>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</si>
  <si>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</si>
  <si>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</si>
  <si>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</si>
  <si>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</si>
  <si>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</si>
  <si>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</si>
  <si>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</si>
  <si>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</si>
  <si>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</si>
  <si>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</si>
  <si>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</si>
  <si>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</si>
  <si>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</si>
  <si>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</si>
  <si>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</si>
  <si>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</si>
  <si>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</si>
  <si>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</si>
  <si>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</si>
  <si>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</si>
  <si>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</si>
  <si>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</si>
  <si>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</si>
  <si>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</si>
  <si>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</si>
  <si>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</si>
  <si>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</si>
  <si>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</si>
  <si>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</si>
  <si>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</si>
  <si>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</si>
  <si>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</si>
  <si>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</si>
  <si>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</si>
  <si>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</si>
  <si>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</si>
  <si>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</si>
  <si>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</si>
  <si>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</si>
  <si>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</si>
  <si>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</si>
  <si>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</si>
  <si>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</si>
  <si>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</si>
  <si>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</si>
  <si>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</si>
  <si>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</si>
  <si>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</si>
  <si>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</si>
  <si>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</si>
  <si>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</si>
  <si>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</si>
  <si>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</si>
  <si>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</si>
  <si>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</si>
  <si>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</si>
  <si>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</si>
  <si>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</si>
  <si>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</si>
  <si>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</si>
  <si>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</si>
  <si>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</si>
  <si>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</si>
  <si>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</si>
  <si>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</si>
  <si>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</si>
  <si>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</si>
  <si>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</si>
  <si>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</si>
  <si>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</si>
  <si>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</si>
  <si>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</si>
  <si>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</si>
  <si>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</si>
  <si>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</si>
  <si>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</si>
  <si>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</si>
  <si>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</si>
  <si>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</si>
  <si>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</si>
  <si>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</si>
  <si>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</si>
  <si>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</si>
  <si>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</si>
  <si>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</si>
  <si>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</si>
  <si>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</si>
  <si>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</si>
  <si>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</si>
  <si>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</si>
  <si>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</si>
  <si>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</si>
  <si>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</si>
  <si>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</si>
  <si>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</si>
  <si>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</si>
  <si>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</si>
  <si>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</si>
  <si>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</si>
  <si>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</si>
  <si>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</si>
  <si>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</si>
  <si>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</si>
  <si>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</si>
  <si>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</si>
  <si>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</si>
  <si>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</si>
  <si>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</si>
  <si>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</si>
  <si>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</si>
  <si>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</si>
  <si>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</si>
  <si>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</si>
  <si>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</si>
  <si>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</si>
  <si>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</si>
  <si>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</si>
  <si>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</si>
  <si>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</si>
  <si>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</si>
  <si>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</si>
  <si>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</si>
  <si>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</si>
  <si>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</si>
  <si>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</si>
  <si>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</si>
  <si>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</si>
  <si>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</si>
  <si>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</si>
  <si>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</si>
  <si>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</si>
  <si>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</si>
  <si>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</si>
  <si>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</si>
  <si>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</si>
  <si>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</si>
  <si>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</si>
  <si>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</si>
  <si>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</si>
  <si>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</si>
  <si>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</si>
  <si>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</si>
  <si>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</si>
  <si>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</si>
  <si>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</si>
  <si>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</si>
  <si>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</si>
  <si>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</si>
  <si>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</si>
  <si>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</si>
  <si>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</si>
  <si>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</si>
  <si>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</si>
  <si>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</si>
  <si>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</si>
  <si>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</si>
  <si>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</si>
  <si>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</si>
  <si>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</si>
  <si>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</si>
  <si>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</si>
  <si>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</si>
  <si>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</si>
  <si>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</si>
  <si>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</si>
  <si>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</si>
  <si>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</si>
  <si>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</si>
  <si>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</si>
  <si>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</si>
  <si>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</si>
  <si>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</si>
  <si>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</si>
  <si>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</si>
  <si>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</si>
  <si>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</si>
  <si>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</si>
  <si>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</si>
  <si>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</si>
  <si>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</si>
  <si>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</si>
  <si>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</si>
  <si>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</si>
  <si>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</si>
  <si>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</si>
  <si>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</si>
  <si>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</si>
  <si>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</si>
  <si>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</si>
  <si>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</si>
  <si>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</si>
  <si>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</si>
  <si>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</si>
  <si>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</si>
  <si>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</si>
  <si>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</si>
  <si>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</si>
  <si>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</si>
  <si>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</si>
  <si>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</si>
  <si>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</si>
  <si>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</si>
  <si>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</si>
  <si>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</si>
  <si>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</si>
  <si>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</si>
  <si>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</si>
  <si>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</si>
  <si>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</si>
  <si>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</si>
  <si>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</si>
  <si>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</si>
  <si>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</si>
  <si>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</si>
  <si>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</si>
  <si>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</si>
  <si>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</si>
  <si>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</si>
  <si>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</si>
  <si>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</si>
  <si>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</si>
  <si>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</si>
  <si>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</si>
  <si>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</si>
  <si>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</si>
  <si>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</si>
  <si>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</si>
  <si>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</si>
  <si>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</si>
  <si>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</si>
  <si>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</si>
  <si>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</si>
  <si>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</si>
  <si>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</si>
  <si>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</si>
  <si>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</si>
  <si>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</si>
  <si>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</si>
  <si>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</si>
  <si>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</si>
  <si>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</si>
  <si>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</si>
  <si>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</si>
  <si>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</si>
  <si>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</si>
  <si>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</si>
  <si>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</si>
  <si>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</si>
  <si>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</si>
  <si>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</si>
  <si>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</si>
  <si>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</si>
  <si>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</si>
  <si>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</si>
  <si>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</si>
  <si>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</si>
  <si>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</si>
  <si>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</si>
  <si>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</si>
  <si>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</si>
  <si>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</si>
  <si>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</si>
  <si>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</si>
  <si>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</si>
  <si>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</si>
  <si>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</si>
  <si>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</si>
  <si>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</si>
  <si>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</si>
  <si>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</si>
  <si>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</si>
  <si>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</si>
  <si>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</si>
  <si>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</si>
  <si>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</si>
  <si>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</si>
  <si>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</si>
  <si>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</si>
  <si>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</si>
  <si>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</si>
  <si>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</si>
  <si>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</si>
  <si>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</si>
  <si>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</si>
  <si>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</si>
  <si>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</si>
  <si>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</si>
  <si>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</si>
  <si>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</si>
  <si>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</si>
  <si>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</si>
  <si>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</si>
  <si>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</si>
  <si>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</si>
  <si>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</si>
  <si>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</si>
  <si>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</si>
  <si>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</si>
  <si>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</si>
  <si>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</si>
  <si>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</si>
  <si>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</si>
  <si>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</si>
  <si>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</si>
  <si>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</si>
  <si>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</si>
  <si>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</si>
  <si>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</si>
  <si>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</si>
  <si>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</si>
  <si>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</si>
  <si>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</si>
  <si>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</si>
  <si>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</si>
  <si>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</si>
  <si>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</si>
  <si>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</si>
  <si>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</si>
  <si>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</si>
  <si>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</si>
  <si>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</si>
  <si>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</si>
  <si>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</si>
  <si>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</si>
  <si>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</si>
  <si>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</si>
  <si>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</si>
  <si>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</si>
  <si>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</si>
  <si>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</si>
  <si>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</si>
  <si>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</si>
  <si>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</si>
  <si>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</si>
  <si>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</si>
  <si>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</si>
  <si>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</si>
  <si>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</si>
  <si>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</si>
  <si>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</si>
  <si>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</si>
  <si>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</si>
  <si>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</si>
  <si>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</si>
  <si>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</si>
  <si>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</si>
  <si>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</si>
  <si>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</si>
  <si>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</si>
  <si>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</si>
  <si>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</si>
  <si>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</si>
  <si>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</si>
  <si>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</si>
  <si>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</si>
  <si>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</si>
  <si>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</si>
  <si>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</si>
  <si>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</si>
  <si>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</si>
  <si>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</si>
  <si>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</si>
  <si>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</si>
  <si>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</si>
  <si>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</si>
  <si>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</si>
  <si>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</si>
  <si>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</si>
  <si>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</si>
  <si>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</si>
  <si>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</si>
  <si>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</si>
  <si>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</si>
  <si>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</si>
  <si>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</si>
  <si>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</si>
  <si>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</si>
  <si>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</si>
  <si>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</si>
  <si>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</si>
  <si>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</si>
  <si>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</si>
  <si>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</si>
  <si>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</si>
  <si>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</si>
  <si>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</si>
  <si>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</si>
  <si>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</si>
  <si>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</si>
  <si>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</si>
  <si>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</si>
  <si>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</si>
  <si>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</si>
  <si>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</si>
  <si>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</si>
  <si>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</si>
  <si>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</si>
  <si>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</si>
  <si>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</si>
  <si>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</si>
  <si>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</si>
  <si>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</si>
  <si>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</si>
  <si>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</si>
  <si>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</si>
  <si>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</si>
  <si>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</si>
  <si>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</si>
  <si>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</si>
  <si>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</si>
  <si>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</si>
  <si>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</si>
  <si>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</si>
  <si>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</si>
  <si>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</si>
  <si>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</si>
  <si>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</si>
  <si>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</si>
  <si>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</si>
  <si>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</si>
  <si>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</si>
  <si>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</si>
  <si>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</si>
  <si>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</si>
  <si>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</si>
  <si>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</si>
  <si>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</si>
  <si>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</si>
  <si>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</si>
  <si>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</si>
  <si>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</si>
  <si>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</si>
  <si>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</si>
  <si>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</si>
  <si>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</si>
  <si>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</si>
  <si>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</si>
  <si>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</si>
  <si>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</si>
  <si>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</si>
  <si>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</si>
  <si>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</si>
  <si>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</si>
  <si>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</si>
  <si>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</si>
  <si>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</si>
  <si>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</si>
  <si>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</si>
  <si>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</si>
  <si>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</si>
  <si>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</si>
  <si>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</si>
  <si>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</si>
  <si>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</si>
  <si>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</si>
  <si>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</si>
  <si>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</si>
  <si>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</si>
  <si>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</si>
  <si>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</si>
  <si>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</si>
  <si>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</si>
  <si>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</si>
  <si>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</si>
  <si>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</si>
  <si>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</si>
  <si>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</si>
  <si>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</si>
  <si>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</si>
  <si>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</si>
  <si>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</si>
  <si>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</si>
  <si>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</si>
  <si>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</si>
  <si>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</si>
  <si>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</si>
  <si>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</si>
  <si>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</si>
  <si>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</si>
  <si>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</si>
  <si>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</si>
  <si>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</si>
  <si>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</si>
  <si>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</si>
  <si>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</si>
  <si>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</si>
  <si>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</si>
  <si>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</si>
  <si>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</si>
  <si>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</si>
  <si>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</si>
  <si>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</si>
  <si>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</si>
  <si>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</si>
  <si>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</si>
  <si>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</si>
  <si>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</si>
  <si>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</si>
  <si>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</si>
  <si>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</si>
  <si>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</si>
  <si>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</si>
  <si>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</si>
  <si>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</si>
  <si>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</si>
  <si>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</si>
  <si>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</si>
  <si>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</si>
  <si>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</si>
  <si>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</si>
  <si>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</si>
  <si>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</si>
  <si>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</si>
  <si>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</si>
  <si>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</si>
  <si>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</si>
  <si>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</si>
  <si>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</si>
  <si>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</si>
  <si>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</si>
  <si>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</si>
  <si>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</si>
  <si>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</si>
  <si>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</si>
  <si>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</si>
  <si>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</si>
  <si>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</si>
  <si>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</si>
  <si>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</si>
  <si>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</si>
  <si>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</si>
  <si>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</si>
  <si>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</si>
  <si>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</si>
  <si>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</si>
  <si>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</si>
  <si>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</si>
  <si>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</si>
  <si>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</si>
  <si>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</si>
  <si>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</si>
  <si>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</si>
  <si>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</si>
  <si>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</si>
  <si>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</si>
  <si>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</si>
  <si>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</si>
  <si>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</si>
  <si>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</si>
  <si>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</si>
  <si>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</si>
  <si>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</si>
  <si>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</si>
  <si>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</si>
  <si>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</si>
  <si>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</si>
  <si>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</si>
  <si>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</si>
  <si>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</si>
  <si>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</si>
  <si>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</si>
  <si>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</si>
  <si>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</si>
  <si>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</si>
  <si>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</si>
  <si>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</si>
  <si>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</si>
  <si>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</si>
  <si>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</si>
  <si>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</si>
  <si>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</si>
  <si>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</si>
  <si>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</si>
  <si>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</si>
  <si>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</si>
  <si>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</si>
  <si>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</si>
  <si>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</si>
  <si>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</si>
  <si>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</si>
  <si>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</si>
  <si>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</si>
  <si>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</si>
  <si>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</si>
  <si>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</si>
  <si>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</si>
  <si>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</si>
  <si>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</si>
  <si>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</si>
  <si>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</si>
  <si>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</si>
  <si>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</si>
  <si>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</si>
  <si>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</si>
  <si>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</si>
  <si>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</si>
  <si>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</si>
  <si>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</si>
  <si>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</si>
  <si>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</si>
  <si>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</si>
  <si>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</si>
  <si>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</si>
  <si>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</si>
  <si>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</si>
  <si>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</si>
  <si>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</si>
  <si>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</si>
  <si>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</si>
  <si>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</si>
  <si>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</si>
  <si>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</si>
  <si>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</si>
  <si>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</si>
  <si>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</si>
  <si>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</si>
  <si>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</si>
  <si>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</si>
  <si>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</si>
  <si>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</si>
  <si>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</si>
  <si>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</si>
  <si>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</si>
  <si>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</si>
  <si>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</si>
  <si>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</si>
  <si>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</si>
  <si>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</si>
  <si>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</si>
  <si>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</si>
  <si>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</si>
  <si>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</si>
  <si>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</si>
  <si>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</si>
  <si>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</si>
  <si>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</si>
  <si>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</si>
  <si>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</si>
  <si>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</si>
  <si>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</si>
  <si>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</si>
  <si>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</si>
  <si>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</si>
  <si>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</si>
  <si>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</si>
  <si>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</si>
  <si>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</si>
  <si>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</si>
  <si>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</si>
  <si>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</si>
  <si>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</si>
  <si>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</si>
  <si>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</si>
  <si>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</si>
  <si>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</si>
  <si>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</si>
  <si>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</si>
  <si>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</si>
  <si>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</si>
  <si>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</si>
  <si>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</si>
  <si>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</si>
  <si>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</si>
  <si>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</si>
  <si>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</si>
  <si>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</si>
  <si>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</si>
  <si>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</si>
  <si>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</si>
  <si>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</si>
  <si>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</si>
  <si>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</si>
  <si>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</si>
  <si>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</si>
  <si>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</si>
  <si>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</si>
  <si>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</si>
  <si>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</si>
  <si>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</si>
  <si>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</si>
  <si>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</si>
  <si>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</si>
  <si>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</si>
  <si>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</si>
  <si>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</si>
  <si>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</si>
  <si>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</si>
  <si>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</si>
  <si>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</si>
  <si>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</si>
  <si>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</si>
  <si>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</si>
  <si>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</si>
  <si>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</si>
  <si>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</si>
  <si>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</si>
  <si>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</si>
  <si>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</si>
  <si>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</si>
  <si>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</si>
  <si>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</si>
  <si>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</si>
  <si>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</si>
  <si>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</si>
  <si>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</si>
  <si>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</si>
  <si>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</si>
  <si>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</si>
  <si>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</si>
  <si>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</si>
  <si>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</si>
  <si>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</si>
  <si>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</si>
  <si>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</si>
  <si>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</si>
  <si>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</si>
  <si>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</si>
  <si>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</si>
  <si>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</si>
  <si>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</si>
  <si>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</si>
  <si>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</si>
  <si>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</si>
  <si>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</si>
  <si>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</si>
  <si>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</si>
  <si>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</si>
  <si>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</si>
  <si>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</si>
  <si>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</si>
  <si>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</si>
  <si>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</si>
  <si>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</si>
  <si>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</si>
  <si>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</si>
  <si>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</si>
  <si>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</si>
  <si>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</si>
  <si>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</si>
  <si>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</si>
  <si>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</si>
  <si>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</si>
  <si>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</si>
  <si>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</si>
  <si>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</si>
  <si>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</si>
  <si>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</si>
  <si>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</si>
  <si>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</si>
  <si>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</si>
  <si>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</si>
  <si>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</si>
  <si>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</si>
  <si>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</si>
  <si>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</si>
  <si>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</si>
  <si>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</si>
  <si>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</si>
  <si>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</si>
  <si>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</si>
  <si>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</si>
  <si>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</si>
  <si>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</si>
  <si>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</si>
  <si>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</si>
  <si>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</si>
  <si>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</si>
  <si>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</si>
  <si>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</si>
  <si>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</si>
  <si>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</si>
  <si>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</si>
  <si>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</si>
  <si>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</si>
  <si>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</si>
  <si>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</si>
  <si>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</si>
  <si>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</si>
  <si>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</si>
  <si>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</si>
  <si>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</si>
  <si>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</si>
  <si>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</si>
  <si>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</si>
  <si>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</si>
  <si>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</si>
  <si>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</si>
  <si>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</si>
  <si>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</si>
  <si>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</si>
  <si>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</si>
  <si>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</si>
  <si>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</si>
  <si>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</si>
  <si>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</si>
  <si>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</si>
  <si>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</si>
  <si>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</si>
  <si>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</si>
  <si>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</si>
  <si>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</si>
  <si>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</si>
  <si>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</si>
  <si>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</si>
  <si>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</si>
  <si>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</si>
  <si>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</si>
  <si>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</si>
  <si>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</si>
  <si>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</si>
  <si>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</si>
  <si>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</si>
  <si>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</si>
  <si>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</si>
  <si>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</si>
  <si>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</si>
  <si>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</si>
  <si>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</si>
  <si>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</si>
  <si>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</si>
  <si>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</si>
  <si>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</si>
  <si>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</si>
  <si>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</si>
  <si>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</si>
  <si>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</si>
  <si>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</si>
  <si>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</si>
  <si>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</si>
  <si>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</si>
  <si>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</si>
  <si>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</si>
  <si>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</si>
  <si>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</si>
  <si>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</si>
  <si>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</si>
  <si>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</si>
  <si>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</si>
  <si>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</si>
  <si>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</si>
  <si>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</si>
  <si>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</si>
  <si>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</si>
  <si>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</si>
  <si>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</si>
  <si>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</si>
  <si>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</si>
  <si>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</si>
  <si>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</si>
  <si>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</si>
  <si>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</si>
  <si>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</si>
  <si>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</si>
  <si>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</si>
  <si>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</si>
  <si>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</si>
  <si>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</si>
  <si>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</si>
  <si>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</si>
  <si>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</si>
  <si>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</si>
  <si>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</si>
  <si>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</si>
  <si>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</si>
  <si>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</si>
  <si>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</si>
  <si>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</si>
  <si>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</si>
  <si>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</si>
  <si>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</si>
  <si>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</si>
  <si>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</si>
  <si>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</si>
  <si>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</si>
  <si>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</si>
  <si>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</si>
  <si>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</si>
  <si>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</si>
  <si>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</si>
  <si>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</si>
  <si>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</si>
  <si>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</si>
  <si>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</si>
  <si>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</si>
  <si>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</si>
  <si>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</si>
  <si>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</si>
  <si>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</si>
  <si>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</si>
  <si>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</si>
  <si>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</si>
  <si>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</si>
  <si>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</si>
  <si>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</si>
  <si>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</si>
  <si>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</si>
  <si>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</si>
  <si>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</si>
  <si>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</si>
  <si>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</si>
  <si>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</si>
  <si>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</si>
  <si>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</si>
  <si>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</si>
  <si>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</si>
  <si>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</si>
  <si>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</si>
  <si>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</si>
  <si>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</si>
  <si>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</si>
  <si>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</si>
  <si>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</si>
  <si>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</si>
  <si>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</si>
  <si>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</si>
  <si>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</si>
  <si>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</si>
  <si>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</si>
  <si>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</si>
  <si>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</si>
  <si>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</si>
  <si>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</si>
  <si>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</si>
  <si>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</si>
  <si>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</si>
  <si>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</si>
  <si>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</si>
  <si>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</si>
  <si>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</si>
  <si>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</si>
  <si>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</si>
  <si>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</si>
  <si>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</si>
  <si>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</si>
  <si>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</si>
  <si>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</si>
  <si>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</si>
  <si>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</si>
  <si>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</si>
  <si>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</si>
  <si>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</si>
  <si>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</si>
  <si>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</si>
  <si>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</si>
  <si>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</si>
  <si>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</si>
  <si>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</si>
  <si>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</si>
  <si>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</si>
  <si>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</si>
  <si>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</si>
  <si>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</si>
  <si>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</si>
  <si>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</si>
  <si>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</si>
  <si>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</si>
  <si>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</si>
  <si>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</si>
  <si>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</si>
  <si>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</si>
  <si>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</si>
  <si>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</si>
  <si>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</si>
  <si>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</si>
  <si>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</si>
  <si>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</si>
  <si>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</si>
  <si>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</si>
  <si>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</si>
  <si>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</si>
  <si>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</si>
  <si>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</si>
  <si>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</si>
  <si>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</si>
  <si>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</si>
  <si>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</si>
  <si>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</si>
  <si>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</si>
  <si>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</si>
  <si>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</si>
  <si>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</si>
  <si>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</si>
  <si>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</si>
  <si>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</si>
  <si>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</si>
  <si>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</si>
  <si>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</si>
  <si>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</si>
  <si>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</si>
  <si>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</si>
  <si>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</si>
  <si>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</si>
  <si>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</si>
  <si>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</si>
  <si>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</si>
  <si>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</si>
  <si>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</si>
  <si>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</si>
  <si>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</si>
  <si>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</si>
  <si>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</si>
  <si>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</si>
  <si>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</si>
  <si>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</si>
  <si>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</si>
  <si>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</si>
  <si>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</si>
  <si>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</si>
  <si>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</si>
  <si>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</si>
  <si>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</si>
  <si>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</si>
  <si>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</si>
  <si>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</si>
  <si>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</si>
  <si>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</si>
  <si>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</si>
  <si>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</si>
  <si>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</si>
  <si>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</si>
  <si>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</si>
  <si>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</si>
  <si>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</si>
  <si>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</si>
  <si>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</si>
  <si>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</si>
  <si>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</si>
  <si>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</si>
  <si>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</si>
  <si>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</si>
  <si>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</si>
  <si>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</si>
  <si>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</si>
  <si>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</si>
  <si>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</si>
  <si>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</si>
  <si>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</si>
  <si>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</si>
  <si>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</si>
  <si>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</si>
  <si>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</si>
  <si>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</si>
  <si>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</si>
  <si>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</si>
  <si>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</si>
  <si>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</si>
  <si>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</si>
  <si>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</si>
  <si>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</si>
  <si>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</si>
  <si>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</si>
  <si>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</si>
  <si>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</si>
  <si>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</si>
  <si>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</si>
  <si>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</si>
  <si>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</si>
  <si>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</si>
  <si>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</si>
  <si>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</si>
  <si>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</si>
  <si>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</si>
  <si>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</si>
  <si>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</si>
  <si>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</si>
  <si>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</si>
  <si>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</si>
  <si>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</si>
  <si>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</si>
  <si>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</si>
  <si>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</si>
  <si>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</si>
  <si>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</si>
  <si>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</si>
  <si>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</si>
  <si>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</si>
  <si>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</si>
  <si>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</si>
  <si>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</si>
  <si>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</si>
  <si>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</si>
  <si>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</si>
  <si>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</si>
  <si>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</si>
  <si>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</si>
  <si>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</si>
  <si>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</si>
  <si>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</si>
  <si>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</si>
  <si>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</si>
  <si>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</si>
  <si>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</si>
  <si>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</si>
  <si>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</si>
  <si>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</si>
  <si>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</si>
  <si>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</si>
  <si>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</si>
  <si>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</si>
  <si>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</si>
  <si>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</si>
  <si>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</si>
  <si>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</si>
  <si>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</si>
  <si>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</si>
  <si>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</si>
  <si>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</si>
  <si>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</si>
  <si>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</si>
  <si>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</si>
  <si>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</si>
  <si>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</si>
  <si>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</si>
  <si>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</si>
  <si>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</si>
  <si>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</si>
  <si>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</si>
  <si>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</si>
  <si>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</si>
  <si>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</si>
  <si>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</si>
  <si>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</si>
  <si>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</si>
  <si>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</si>
  <si>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</si>
  <si>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</si>
  <si>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</si>
  <si>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</si>
  <si>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</si>
  <si>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</si>
  <si>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</si>
  <si>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</si>
  <si>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</si>
  <si>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</si>
  <si>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</si>
  <si>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</si>
  <si>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</si>
  <si>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</si>
  <si>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</si>
  <si>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</si>
  <si>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</si>
  <si>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</si>
  <si>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</si>
  <si>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</si>
  <si>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</si>
  <si>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</si>
  <si>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</si>
  <si>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</si>
  <si>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</si>
  <si>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</si>
  <si>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</si>
  <si>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</si>
  <si>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</si>
  <si>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</si>
  <si>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</si>
  <si>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</si>
  <si>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</si>
  <si>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</si>
  <si>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</si>
  <si>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</si>
  <si>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</si>
  <si>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</si>
  <si>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</si>
  <si>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</si>
  <si>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</si>
  <si>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</si>
  <si>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</si>
  <si>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</si>
  <si>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</si>
  <si>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</si>
  <si>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</si>
  <si>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</si>
  <si>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</si>
  <si>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</si>
  <si>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</si>
  <si>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</si>
  <si>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</si>
  <si>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</si>
  <si>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</si>
  <si>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</si>
  <si>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</si>
  <si>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</si>
  <si>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</si>
  <si>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</si>
  <si>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</si>
  <si>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</si>
  <si>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</si>
  <si>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</si>
  <si>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</si>
  <si>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</si>
  <si>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</si>
  <si>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</si>
  <si>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</si>
  <si>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</si>
  <si>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</si>
  <si>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</si>
  <si>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</si>
  <si>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</si>
  <si>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</si>
  <si>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</si>
  <si>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</si>
  <si>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</si>
  <si>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</si>
  <si>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</si>
  <si>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</si>
  <si>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</si>
  <si>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</si>
  <si>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</si>
  <si>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</si>
  <si>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</si>
  <si>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</si>
  <si>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</si>
  <si>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</si>
  <si>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</si>
  <si>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</si>
  <si>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</si>
  <si>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</si>
  <si>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</si>
  <si>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</si>
  <si>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</si>
  <si>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</si>
  <si>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</si>
  <si>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</si>
  <si>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</si>
  <si>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</si>
  <si>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</si>
  <si>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</si>
  <si>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</si>
  <si>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</si>
  <si>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</si>
  <si>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</si>
  <si>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</si>
  <si>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</si>
  <si>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</si>
  <si>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</si>
  <si>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</si>
  <si>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</si>
  <si>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</si>
  <si>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</si>
  <si>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</si>
  <si>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</si>
  <si>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</si>
  <si>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</si>
  <si>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</si>
  <si>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</si>
  <si>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</si>
  <si>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</si>
  <si>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</si>
  <si>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</si>
  <si>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</si>
  <si>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</si>
  <si>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</si>
  <si>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</si>
  <si>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</si>
  <si>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</si>
  <si>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</si>
  <si>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</si>
  <si>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</si>
  <si>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</si>
  <si>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</si>
  <si>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</si>
  <si>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</si>
  <si>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</si>
  <si>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</si>
  <si>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</si>
  <si>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</si>
  <si>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</si>
  <si>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</si>
  <si>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</si>
  <si>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</si>
  <si>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</si>
  <si>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</si>
  <si>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</si>
  <si>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</si>
  <si>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</si>
  <si>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</si>
  <si>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</si>
  <si>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</si>
  <si>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</si>
  <si>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</si>
  <si>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</si>
  <si>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</si>
  <si>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</si>
  <si>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</si>
  <si>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</si>
  <si>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</si>
  <si>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</si>
  <si>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</si>
  <si>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</si>
  <si>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</si>
  <si>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</si>
  <si>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</si>
  <si>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</si>
  <si>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</si>
  <si>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</si>
  <si>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</si>
  <si>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</si>
  <si>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</si>
  <si>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</si>
  <si>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</si>
  <si>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</si>
  <si>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</si>
  <si>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</si>
  <si>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</si>
  <si>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</si>
  <si>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</si>
  <si>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</si>
  <si>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</si>
  <si>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</si>
  <si>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</si>
  <si>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</si>
  <si>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</si>
  <si>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</si>
  <si>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</si>
  <si>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</si>
  <si>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</si>
  <si>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</si>
  <si>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</si>
  <si>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</si>
  <si>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</si>
  <si>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</si>
  <si>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</si>
  <si>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</si>
  <si>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</si>
  <si>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</si>
  <si>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</si>
  <si>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</si>
  <si>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</si>
  <si>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</si>
  <si>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</si>
  <si>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</si>
  <si>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</si>
  <si>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</si>
  <si>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</si>
  <si>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</si>
  <si>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</si>
  <si>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</si>
  <si>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</si>
  <si>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</si>
  <si>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</si>
  <si>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</si>
  <si>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</si>
  <si>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</si>
  <si>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</si>
  <si>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</si>
  <si>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</si>
  <si>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</si>
  <si>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</si>
  <si>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</si>
  <si>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</si>
  <si>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</si>
  <si>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</si>
  <si>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</si>
  <si>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</si>
  <si>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</si>
  <si>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</si>
  <si>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</si>
  <si>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</si>
  <si>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</si>
  <si>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</si>
  <si>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</si>
  <si>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</si>
  <si>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</si>
  <si>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</si>
  <si>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</si>
  <si>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</si>
  <si>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</si>
  <si>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</si>
  <si>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</si>
  <si>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</si>
  <si>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</si>
  <si>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</si>
  <si>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</si>
  <si>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</si>
  <si>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</si>
  <si>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</si>
  <si>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</si>
  <si>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</si>
  <si>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</si>
  <si>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</si>
  <si>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</si>
  <si>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</si>
  <si>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</si>
  <si>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</si>
  <si>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</si>
  <si>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</si>
  <si>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</si>
  <si>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</si>
  <si>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</si>
  <si>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</si>
  <si>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</si>
  <si>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</si>
  <si>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</si>
  <si>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</si>
  <si>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</si>
  <si>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</si>
  <si>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</si>
  <si>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</si>
  <si>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</si>
  <si>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</si>
  <si>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</si>
  <si>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</si>
  <si>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</si>
  <si>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</si>
  <si>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</si>
  <si>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</si>
  <si>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</si>
  <si>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</si>
  <si>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</si>
  <si>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</si>
  <si>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</si>
  <si>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</si>
  <si>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</si>
  <si>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</si>
  <si>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</si>
  <si>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</si>
  <si>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</si>
  <si>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</si>
  <si>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</si>
  <si>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</si>
  <si>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</si>
  <si>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</si>
  <si>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</si>
  <si>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</si>
  <si>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</si>
  <si>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</si>
  <si>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</si>
  <si>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</si>
  <si>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</si>
  <si>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</si>
  <si>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</si>
  <si>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</si>
  <si>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</si>
  <si>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</si>
  <si>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</si>
  <si>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</si>
  <si>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</si>
  <si>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</si>
  <si>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</si>
  <si>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</si>
  <si>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</si>
  <si>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</si>
  <si>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</si>
  <si>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</si>
  <si>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</si>
  <si>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</si>
  <si>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</si>
  <si>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</si>
  <si>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</si>
  <si>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</si>
  <si>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</si>
  <si>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</si>
  <si>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</si>
  <si>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</si>
  <si>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</si>
  <si>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</si>
  <si>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</si>
  <si>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</si>
  <si>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</si>
  <si>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</si>
  <si>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</si>
  <si>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</si>
  <si>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</si>
  <si>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</si>
  <si>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</si>
  <si>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</si>
  <si>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</si>
  <si>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</si>
  <si>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</si>
  <si>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</si>
  <si>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</si>
  <si>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</si>
  <si>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</si>
  <si>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</si>
  <si>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</si>
  <si>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</si>
  <si>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</si>
  <si>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</si>
  <si>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</si>
  <si>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</si>
  <si>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</si>
  <si>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</si>
  <si>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</si>
  <si>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</si>
  <si>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</si>
  <si>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</si>
  <si>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</si>
  <si>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</si>
  <si>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</si>
  <si>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</si>
  <si>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</si>
  <si>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</si>
  <si>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</si>
  <si>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</si>
  <si>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</si>
  <si>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</si>
  <si>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</si>
  <si>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</si>
  <si>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</si>
  <si>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</si>
  <si>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</si>
  <si>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</si>
  <si>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</si>
  <si>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</si>
  <si>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</si>
  <si>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</si>
  <si>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</si>
  <si>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</si>
  <si>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</si>
  <si>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</si>
  <si>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</si>
  <si>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</si>
  <si>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</si>
  <si>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</si>
  <si>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</si>
  <si>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</si>
  <si>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</si>
  <si>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</si>
  <si>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</si>
  <si>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</si>
  <si>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</si>
  <si>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</si>
  <si>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</si>
  <si>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</si>
  <si>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</si>
  <si>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</si>
  <si>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</si>
  <si>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</si>
  <si>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</si>
  <si>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</si>
  <si>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</si>
  <si>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</si>
  <si>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</si>
  <si>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</si>
  <si>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</si>
  <si>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</si>
  <si>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</si>
  <si>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</si>
  <si>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</si>
  <si>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</si>
  <si>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</si>
  <si>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</si>
  <si>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</si>
  <si>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</si>
  <si>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</si>
  <si>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</si>
  <si>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</si>
  <si>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</si>
  <si>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</si>
  <si>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</si>
  <si>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</si>
  <si>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</si>
  <si>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</si>
  <si>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</si>
  <si>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</si>
  <si>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</si>
  <si>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</si>
  <si>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</si>
  <si>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</si>
  <si>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</si>
  <si>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</si>
  <si>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</si>
  <si>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</si>
  <si>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</si>
  <si>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</si>
  <si>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</si>
  <si>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</si>
  <si>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</si>
  <si>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</si>
  <si>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</si>
  <si>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</si>
  <si>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</si>
  <si>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</si>
  <si>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</si>
  <si>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</si>
  <si>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</si>
  <si>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</si>
  <si>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</si>
  <si>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</si>
  <si>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</si>
  <si>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</si>
  <si>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</si>
  <si>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</si>
  <si>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</si>
  <si>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</si>
  <si>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</si>
  <si>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</si>
  <si>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</si>
  <si>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</si>
  <si>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</si>
  <si>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</si>
  <si>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</si>
  <si>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</si>
  <si>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</si>
  <si>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</si>
  <si>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</si>
  <si>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</si>
  <si>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</si>
  <si>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</si>
  <si>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</si>
  <si>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</si>
  <si>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</si>
  <si>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</si>
  <si>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</si>
  <si>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</si>
  <si>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</si>
  <si>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</si>
  <si>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</si>
  <si>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</si>
  <si>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</si>
  <si>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</si>
  <si>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</si>
  <si>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</si>
  <si>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</si>
  <si>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</si>
  <si>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</si>
  <si>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</si>
  <si>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</si>
  <si>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</si>
  <si>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</si>
  <si>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</si>
  <si>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</si>
  <si>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</si>
  <si>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</si>
  <si>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</si>
  <si>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</si>
  <si>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</si>
  <si>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</si>
  <si>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</si>
  <si>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</si>
  <si>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</si>
  <si>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</si>
  <si>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</si>
  <si>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</si>
  <si>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</si>
  <si>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</si>
  <si>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</si>
  <si>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</si>
  <si>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</si>
  <si>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</si>
  <si>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</si>
  <si>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</si>
  <si>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</si>
  <si>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</si>
  <si>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</si>
  <si>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</si>
  <si>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</si>
  <si>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</si>
  <si>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</si>
  <si>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</si>
  <si>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</si>
  <si>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</si>
  <si>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</si>
  <si>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</si>
  <si>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</si>
  <si>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</si>
  <si>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</si>
  <si>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</si>
  <si>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</si>
  <si>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</si>
  <si>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</si>
  <si>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</si>
  <si>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</si>
  <si>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</si>
  <si>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</si>
  <si>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</si>
  <si>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</si>
  <si>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</si>
  <si>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</si>
  <si>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</si>
  <si>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</si>
  <si>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</si>
  <si>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</si>
  <si>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</si>
  <si>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</si>
  <si>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</si>
  <si>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</si>
  <si>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</si>
  <si>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</si>
  <si>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</si>
  <si>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</si>
  <si>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</si>
  <si>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</si>
  <si>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</si>
  <si>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</si>
  <si>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</si>
  <si>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</si>
  <si>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</si>
  <si>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</si>
  <si>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</si>
  <si>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</si>
  <si>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</si>
  <si>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</si>
  <si>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</si>
  <si>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</si>
  <si>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</si>
  <si>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</si>
  <si>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</si>
  <si>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</si>
  <si>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</si>
  <si>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</si>
  <si>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</si>
  <si>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</si>
  <si>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</si>
  <si>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</si>
  <si>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</si>
  <si>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</si>
  <si>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</si>
  <si>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</si>
  <si>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</si>
  <si>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</si>
  <si>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</si>
  <si>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</si>
  <si>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</si>
  <si>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</si>
  <si>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</si>
  <si>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</si>
  <si>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</si>
  <si>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</si>
  <si>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</si>
  <si>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</si>
  <si>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</si>
  <si>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</si>
  <si>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</si>
  <si>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</si>
  <si>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</si>
  <si>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</si>
  <si>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</si>
  <si>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</si>
  <si>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</si>
  <si>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</si>
  <si>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</si>
  <si>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</si>
  <si>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</si>
  <si>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</si>
  <si>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</si>
  <si>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</si>
  <si>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</si>
  <si>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</si>
  <si>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</si>
  <si>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</si>
  <si>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</si>
  <si>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</si>
  <si>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</si>
  <si>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</si>
  <si>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</si>
  <si>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</si>
  <si>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</si>
  <si>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</si>
  <si>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</si>
  <si>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</si>
  <si>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</si>
  <si>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</si>
  <si>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</si>
  <si>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</si>
  <si>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</si>
  <si>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</si>
  <si>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</si>
  <si>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</si>
  <si>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</si>
  <si>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</si>
  <si>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</si>
  <si>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</si>
  <si>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</si>
  <si>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</si>
  <si>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</si>
  <si>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</si>
  <si>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</si>
  <si>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</si>
  <si>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</si>
  <si>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</si>
  <si>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</si>
  <si>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</si>
  <si>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</si>
  <si>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</si>
  <si>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</si>
  <si>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</si>
  <si>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</si>
  <si>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</si>
  <si>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</si>
  <si>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</si>
  <si>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</si>
  <si>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</si>
  <si>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</si>
  <si>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</si>
  <si>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</si>
  <si>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</si>
  <si>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</si>
  <si>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</si>
  <si>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</si>
  <si>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</si>
  <si>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</si>
  <si>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</si>
  <si>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</si>
  <si>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</si>
  <si>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</si>
  <si>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</si>
  <si>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</si>
  <si>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</si>
  <si>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</si>
  <si>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</si>
  <si>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</si>
  <si>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</si>
  <si>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</si>
  <si>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</si>
  <si>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</si>
  <si>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</si>
  <si>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</si>
  <si>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</si>
  <si>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</si>
  <si>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</si>
  <si>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</si>
  <si>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</si>
  <si>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</si>
  <si>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</si>
  <si>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</si>
  <si>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</si>
  <si>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</si>
  <si>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</si>
  <si>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</si>
  <si>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</si>
  <si>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</si>
  <si>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</si>
  <si>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</si>
  <si>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</si>
  <si>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</si>
  <si>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</si>
  <si>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</si>
  <si>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</si>
  <si>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</si>
  <si>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</si>
  <si>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</si>
  <si>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</si>
  <si>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</si>
  <si>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</si>
  <si>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</si>
  <si>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</si>
  <si>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</si>
  <si>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</si>
  <si>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</si>
  <si>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</si>
  <si>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</si>
  <si>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</si>
  <si>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</si>
  <si>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</si>
  <si>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</si>
  <si>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</si>
  <si>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</si>
  <si>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</si>
  <si>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</si>
  <si>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</si>
  <si>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</si>
  <si>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</si>
  <si>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</si>
  <si>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</si>
  <si>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</si>
  <si>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</si>
  <si>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</si>
  <si>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</si>
  <si>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</si>
  <si>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</si>
  <si>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</si>
  <si>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</si>
  <si>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</si>
  <si>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</si>
  <si>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</si>
  <si>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</si>
  <si>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</si>
  <si>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</si>
  <si>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</si>
  <si>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</si>
  <si>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</si>
  <si>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</si>
  <si>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</si>
  <si>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</si>
  <si>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</si>
  <si>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</si>
  <si>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</si>
  <si>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</si>
  <si>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</si>
  <si>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</si>
  <si>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</si>
  <si>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</si>
  <si>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</si>
  <si>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</si>
  <si>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</si>
  <si>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</si>
  <si>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</si>
  <si>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</si>
  <si>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</si>
  <si>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</si>
  <si>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</si>
  <si>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</si>
  <si>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</si>
  <si>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</si>
  <si>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</si>
  <si>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</si>
  <si>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</si>
  <si>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</si>
  <si>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</si>
  <si>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</si>
  <si>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</si>
  <si>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</si>
  <si>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</si>
  <si>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</si>
  <si>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</si>
  <si>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</si>
  <si>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</si>
  <si>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</si>
  <si>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</si>
  <si>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</si>
  <si>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</si>
  <si>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</si>
  <si>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</si>
  <si>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</si>
  <si>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</si>
  <si>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</si>
  <si>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</si>
  <si>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</si>
  <si>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</si>
  <si>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</si>
  <si>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</si>
  <si>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</si>
  <si>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</si>
  <si>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</si>
  <si>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</si>
  <si>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</si>
  <si>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</si>
  <si>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</si>
  <si>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</si>
  <si>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</si>
  <si>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</si>
  <si>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</si>
  <si>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</si>
  <si>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</si>
  <si>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</si>
  <si>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</si>
  <si>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</si>
  <si>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</si>
  <si>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</si>
  <si>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</si>
  <si>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</si>
  <si>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</si>
  <si>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</si>
  <si>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</si>
  <si>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</si>
  <si>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</si>
  <si>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</si>
  <si>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</si>
  <si>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</si>
  <si>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</si>
  <si>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</si>
  <si>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</si>
  <si>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</si>
  <si>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</si>
  <si>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</si>
  <si>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</si>
  <si>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</si>
  <si>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</si>
  <si>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</si>
  <si>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</si>
  <si>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</si>
  <si>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</si>
  <si>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</si>
  <si>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</si>
  <si>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</si>
  <si>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</si>
  <si>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</si>
  <si>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</si>
  <si>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</si>
  <si>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</si>
  <si>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</si>
  <si>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</si>
  <si>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</si>
  <si>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</si>
  <si>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</si>
  <si>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</si>
  <si>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</si>
  <si>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</si>
  <si>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</si>
  <si>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</si>
  <si>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</si>
  <si>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</si>
  <si>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</si>
  <si>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</si>
  <si>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</si>
  <si>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</si>
  <si>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</si>
  <si>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</si>
  <si>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</si>
  <si>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</si>
  <si>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</si>
  <si>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</si>
  <si>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</si>
  <si>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</si>
  <si>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</si>
  <si>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</si>
  <si>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</si>
  <si>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</si>
  <si>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</si>
  <si>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</si>
  <si>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</si>
  <si>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</si>
  <si>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</si>
  <si>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</si>
  <si>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</si>
  <si>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</si>
  <si>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</si>
  <si>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</si>
  <si>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</si>
  <si>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</si>
  <si>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</si>
  <si>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</si>
  <si>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</si>
  <si>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</si>
  <si>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</si>
  <si>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</si>
  <si>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</si>
  <si>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</si>
  <si>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</si>
  <si>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</si>
  <si>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</si>
  <si>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</si>
  <si>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</si>
  <si>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</si>
  <si>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</si>
  <si>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</si>
  <si>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</si>
  <si>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</si>
  <si>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</si>
  <si>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</si>
  <si>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</si>
  <si>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</si>
  <si>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</si>
  <si>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</si>
  <si>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</si>
  <si>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</si>
  <si>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</si>
  <si>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</si>
  <si>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</si>
  <si>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</si>
  <si>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</si>
  <si>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</si>
  <si>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</si>
  <si>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</si>
  <si>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</si>
  <si>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</si>
  <si>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</si>
  <si>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</si>
  <si>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</si>
  <si>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</si>
  <si>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</si>
  <si>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</si>
  <si>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</si>
  <si>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</si>
  <si>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</si>
  <si>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</si>
  <si>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</si>
  <si>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</si>
  <si>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</si>
  <si>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</si>
  <si>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</si>
  <si>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</si>
  <si>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</si>
  <si>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</si>
  <si>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</si>
  <si>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</si>
  <si>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</si>
  <si>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</si>
  <si>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</si>
  <si>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</si>
  <si>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</si>
  <si>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</si>
  <si>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</si>
  <si>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</si>
  <si>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</si>
  <si>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</si>
  <si>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</si>
  <si>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</si>
  <si>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</si>
  <si>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</si>
  <si>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</si>
  <si>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</si>
  <si>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</si>
  <si>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</si>
  <si>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</si>
  <si>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</si>
  <si>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</si>
  <si>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</si>
  <si>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</si>
  <si>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</si>
  <si>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</si>
  <si>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</si>
  <si>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</si>
  <si>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</si>
  <si>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</si>
  <si>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</si>
  <si>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</si>
  <si>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</si>
  <si>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</si>
  <si>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</si>
  <si>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</si>
  <si>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</si>
  <si>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</si>
  <si>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</si>
  <si>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</si>
  <si>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</si>
  <si>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</si>
  <si>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</si>
  <si>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</si>
  <si>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</si>
  <si>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</si>
  <si>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</si>
  <si>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</si>
  <si>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</si>
  <si>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</si>
  <si>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</si>
  <si>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</si>
  <si>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</si>
  <si>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</si>
  <si>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</si>
  <si>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</si>
  <si>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</si>
  <si>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</si>
  <si>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</si>
  <si>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</si>
  <si>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</si>
  <si>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</si>
  <si>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</si>
  <si>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</si>
  <si>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</si>
  <si>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</si>
  <si>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</si>
  <si>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</si>
  <si>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</si>
  <si>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</si>
  <si>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</si>
  <si>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</si>
  <si>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</si>
  <si>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</si>
  <si>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</si>
  <si>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</si>
  <si>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</si>
  <si>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</si>
  <si>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</si>
  <si>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</si>
  <si>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</si>
  <si>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</si>
  <si>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</si>
  <si>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</si>
  <si>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</si>
  <si>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</si>
  <si>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</si>
  <si>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</si>
  <si>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</si>
  <si>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</si>
  <si>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</si>
  <si>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</si>
  <si>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</si>
  <si>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</si>
  <si>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</si>
  <si>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</si>
  <si>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</si>
  <si>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</si>
  <si>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</si>
  <si>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</si>
  <si>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</si>
  <si>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</si>
  <si>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</si>
  <si>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</si>
  <si>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</si>
  <si>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</si>
  <si>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</si>
  <si>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</si>
  <si>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</si>
  <si>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</si>
  <si>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</si>
  <si>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</si>
  <si>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</si>
  <si>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</si>
  <si>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</si>
  <si>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</si>
  <si>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</si>
  <si>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</si>
  <si>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</si>
  <si>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</si>
  <si>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</si>
  <si>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</si>
  <si>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</si>
  <si>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</si>
  <si>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</si>
  <si>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</si>
  <si>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</si>
  <si>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</si>
  <si>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</si>
  <si>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</si>
  <si>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</si>
  <si>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</si>
  <si>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</si>
  <si>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</si>
  <si>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</si>
  <si>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</si>
  <si>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</si>
  <si>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</si>
  <si>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</si>
  <si>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</si>
  <si>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</si>
  <si>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</si>
  <si>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</si>
  <si>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</si>
  <si>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</si>
  <si>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</si>
  <si>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</si>
  <si>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</si>
  <si>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</si>
  <si>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</si>
  <si>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</si>
  <si>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</si>
  <si>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</si>
  <si>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</si>
  <si>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</si>
  <si>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</si>
  <si>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</si>
  <si>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</si>
  <si>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</si>
  <si>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</si>
  <si>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</si>
  <si>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</si>
  <si>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</si>
  <si>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</si>
  <si>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</si>
  <si>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</si>
  <si>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</si>
  <si>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</si>
  <si>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</si>
  <si>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</si>
  <si>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</si>
  <si>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</si>
  <si>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</si>
  <si>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</si>
  <si>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</si>
  <si>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</si>
  <si>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</si>
  <si>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</si>
  <si>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</si>
  <si>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</si>
  <si>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</si>
  <si>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</si>
  <si>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</si>
  <si>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</si>
  <si>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</si>
  <si>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</si>
  <si>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</si>
  <si>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</si>
  <si>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</si>
  <si>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</si>
  <si>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</si>
  <si>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</si>
  <si>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</si>
  <si>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</si>
  <si>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</si>
  <si>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</si>
  <si>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</si>
  <si>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</si>
  <si>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</si>
  <si>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</si>
  <si>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</si>
  <si>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</si>
  <si>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</si>
  <si>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</si>
  <si>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</si>
  <si>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</si>
  <si>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</si>
  <si>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</si>
  <si>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</si>
  <si>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</si>
  <si>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</si>
  <si>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</si>
  <si>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</si>
  <si>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</si>
  <si>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</si>
  <si>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</si>
  <si>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</si>
  <si>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</si>
  <si>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</si>
  <si>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</si>
  <si>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</si>
  <si>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</si>
  <si>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</si>
  <si>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</si>
  <si>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</si>
  <si>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</si>
  <si>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</si>
  <si>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</si>
  <si>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</si>
  <si>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</si>
  <si>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</si>
  <si>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</si>
  <si>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</si>
  <si>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</si>
  <si>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</si>
  <si>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</si>
  <si>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</si>
  <si>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</si>
  <si>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</si>
  <si>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</si>
  <si>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</si>
  <si>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</si>
  <si>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</si>
  <si>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</si>
  <si>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</si>
  <si>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</si>
  <si>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</si>
  <si>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</si>
  <si>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</si>
  <si>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</si>
  <si>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</si>
  <si>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</si>
  <si>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</si>
  <si>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</si>
  <si>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</si>
  <si>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</si>
  <si>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</si>
  <si>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</si>
  <si>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</si>
  <si>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</si>
  <si>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</si>
  <si>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</si>
  <si>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</si>
  <si>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</si>
  <si>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</si>
  <si>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</si>
  <si>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</si>
  <si>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</si>
  <si>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</si>
  <si>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</si>
  <si>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</si>
  <si>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</si>
  <si>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</si>
  <si>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</si>
  <si>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</si>
  <si>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</si>
  <si>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</si>
  <si>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</si>
  <si>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</si>
  <si>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</si>
  <si>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</si>
  <si>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</si>
  <si>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</si>
  <si>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</si>
  <si>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</si>
  <si>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</si>
  <si>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</si>
  <si>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</si>
  <si>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</si>
  <si>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</si>
  <si>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</si>
  <si>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</si>
  <si>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</si>
  <si>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</si>
  <si>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</si>
  <si>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</si>
  <si>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</si>
  <si>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</si>
  <si>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</si>
  <si>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</si>
  <si>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</si>
  <si>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</si>
  <si>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</si>
  <si>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</si>
  <si>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</si>
  <si>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</si>
  <si>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</si>
  <si>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</si>
  <si>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</si>
  <si>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</si>
  <si>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</si>
  <si>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</si>
  <si>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</si>
  <si>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</si>
  <si>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</si>
  <si>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</si>
  <si>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</si>
  <si>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</si>
  <si>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</si>
  <si>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</si>
  <si>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</si>
  <si>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</si>
  <si>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</si>
  <si>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</si>
  <si>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</si>
  <si>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</si>
  <si>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</si>
  <si>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</si>
  <si>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</si>
  <si>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</si>
  <si>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</si>
  <si>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</si>
  <si>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</si>
  <si>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</si>
  <si>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</si>
  <si>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</si>
  <si>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</si>
  <si>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</si>
  <si>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</si>
  <si>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</si>
  <si>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</si>
  <si>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</si>
  <si>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</si>
  <si>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</si>
  <si>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</si>
  <si>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</si>
  <si>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</si>
  <si>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</si>
  <si>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</si>
  <si>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</si>
  <si>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</si>
  <si>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</si>
  <si>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</si>
  <si>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</si>
  <si>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</si>
  <si>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</si>
  <si>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</si>
  <si>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</si>
  <si>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</si>
  <si>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</si>
  <si>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</si>
  <si>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</si>
  <si>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</si>
  <si>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</si>
  <si>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</si>
  <si>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</si>
  <si>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</si>
  <si>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</si>
  <si>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</si>
  <si>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</si>
  <si>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</si>
  <si>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</si>
  <si>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</si>
  <si>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</si>
  <si>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</si>
  <si>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</si>
  <si>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</si>
  <si>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</si>
  <si>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</si>
  <si>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</si>
  <si>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</si>
  <si>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</si>
  <si>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</si>
  <si>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</si>
  <si>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</si>
  <si>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</si>
  <si>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</si>
  <si>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</si>
  <si>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</si>
  <si>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</si>
  <si>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</si>
  <si>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</si>
  <si>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</si>
  <si>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</si>
  <si>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</si>
  <si>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</si>
  <si>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</si>
  <si>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</si>
  <si>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</si>
  <si>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</si>
  <si>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</si>
  <si>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</si>
  <si>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</si>
  <si>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</si>
  <si>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</si>
  <si>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</si>
  <si>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</si>
  <si>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</si>
  <si>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</si>
  <si>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</si>
  <si>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</si>
  <si>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</si>
  <si>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</si>
  <si>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</si>
  <si>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</si>
  <si>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</si>
  <si>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</si>
  <si>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</si>
  <si>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</si>
  <si>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</si>
  <si>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</si>
  <si>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</si>
  <si>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</si>
  <si>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</si>
  <si>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</si>
  <si>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</si>
  <si>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</si>
  <si>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</si>
  <si>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</si>
  <si>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</si>
  <si>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</si>
  <si>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</si>
  <si>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</si>
  <si>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</si>
  <si>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</si>
  <si>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</si>
  <si>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</si>
  <si>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</si>
  <si>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</si>
  <si>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</si>
  <si>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</si>
  <si>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</si>
  <si>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</si>
  <si>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</si>
  <si>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</si>
  <si>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</si>
  <si>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</si>
  <si>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</si>
  <si>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</si>
  <si>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</si>
  <si>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</si>
  <si>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</si>
  <si>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</si>
  <si>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</si>
  <si>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</si>
  <si>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</si>
  <si>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</si>
  <si>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</si>
  <si>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</si>
  <si>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</si>
  <si>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</si>
  <si>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</si>
  <si>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</si>
  <si>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</si>
  <si>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</si>
  <si>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</si>
  <si>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</si>
  <si>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</si>
  <si>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</si>
  <si>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</si>
  <si>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</si>
  <si>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</si>
  <si>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</si>
  <si>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</si>
  <si>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</si>
  <si>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</si>
  <si>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</si>
  <si>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</si>
  <si>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</si>
  <si>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</si>
  <si>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</si>
  <si>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</si>
  <si>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</si>
  <si>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</si>
  <si>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</si>
  <si>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</si>
  <si>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</si>
  <si>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</si>
  <si>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</si>
  <si>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</si>
  <si>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</si>
  <si>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</si>
  <si>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</si>
  <si>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</si>
  <si>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</si>
  <si>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</si>
  <si>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</si>
  <si>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</si>
  <si>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</si>
  <si>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</si>
  <si>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</si>
  <si>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</si>
  <si>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</si>
  <si>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</si>
  <si>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</si>
  <si>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</si>
  <si>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</si>
  <si>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</si>
  <si>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</si>
  <si>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</si>
  <si>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</si>
  <si>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</si>
  <si>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</si>
  <si>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</si>
  <si>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</si>
  <si>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</si>
  <si>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</si>
  <si>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</si>
  <si>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</si>
  <si>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</si>
  <si>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</si>
  <si>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</si>
  <si>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</si>
  <si>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</si>
  <si>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</si>
  <si>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</si>
  <si>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</si>
  <si>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</si>
  <si>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</si>
  <si>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</si>
  <si>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</si>
  <si>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</si>
  <si>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</si>
  <si>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</si>
  <si>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</si>
  <si>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</si>
  <si>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</si>
  <si>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</si>
  <si>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</si>
  <si>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</si>
  <si>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</si>
  <si>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</si>
  <si>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</si>
  <si>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</si>
  <si>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</si>
  <si>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</si>
  <si>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</si>
  <si>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</si>
  <si>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</si>
  <si>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</si>
  <si>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</si>
  <si>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</si>
  <si>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</si>
  <si>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</si>
  <si>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</si>
  <si>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</si>
  <si>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</si>
  <si>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</si>
  <si>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</si>
  <si>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</si>
  <si>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</si>
  <si>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</si>
  <si>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</si>
  <si>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</si>
  <si>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</si>
  <si>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</si>
  <si>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</si>
  <si>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</si>
  <si>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</si>
  <si>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</si>
  <si>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</si>
  <si>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</si>
  <si>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</si>
  <si>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</si>
  <si>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</si>
  <si>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</si>
  <si>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</si>
  <si>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</si>
  <si>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</si>
  <si>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</si>
  <si>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</si>
  <si>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</si>
  <si>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</si>
  <si>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</si>
  <si>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</si>
  <si>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</si>
  <si>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</si>
  <si>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</si>
  <si>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</si>
  <si>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</si>
  <si>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</si>
  <si>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</si>
  <si>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</si>
  <si>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</si>
  <si>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</si>
  <si>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</si>
  <si>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</si>
  <si>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</si>
  <si>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</si>
  <si>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</si>
  <si>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</si>
  <si>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</si>
  <si>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</si>
  <si>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</si>
  <si>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</si>
  <si>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</si>
  <si>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</si>
  <si>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</si>
  <si>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</si>
  <si>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</si>
  <si>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</si>
  <si>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</si>
  <si>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</si>
  <si>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</si>
  <si>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</si>
  <si>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</si>
  <si>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</si>
  <si>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</si>
  <si>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</si>
  <si>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</si>
  <si>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</si>
  <si>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</si>
  <si>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</si>
  <si>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</si>
  <si>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</si>
  <si>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</si>
  <si>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</si>
  <si>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</si>
  <si>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</si>
  <si>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</si>
  <si>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</si>
  <si>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</si>
  <si>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</si>
  <si>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</si>
  <si>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</si>
  <si>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</si>
  <si>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</si>
  <si>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</si>
  <si>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</si>
  <si>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</si>
  <si>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</si>
  <si>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</si>
  <si>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</si>
  <si>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</si>
  <si>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</si>
  <si>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</si>
  <si>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</si>
  <si>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</si>
  <si>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</si>
  <si>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</si>
  <si>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</si>
  <si>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</si>
  <si>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</si>
  <si>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</si>
  <si>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</si>
  <si>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</si>
  <si>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</si>
  <si>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</si>
  <si>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</si>
  <si>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</si>
  <si>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</si>
  <si>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</si>
  <si>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</si>
  <si>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</si>
  <si>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</si>
  <si>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</si>
  <si>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</si>
  <si>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</si>
  <si>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</si>
  <si>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</si>
  <si>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</si>
  <si>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</si>
  <si>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</si>
  <si>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</si>
  <si>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</si>
  <si>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</si>
  <si>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</si>
  <si>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</si>
  <si>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</si>
  <si>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</si>
  <si>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</si>
  <si>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</si>
  <si>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</si>
  <si>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</si>
  <si>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</si>
  <si>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</si>
  <si>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</si>
  <si>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</si>
  <si>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</si>
  <si>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</si>
  <si>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</si>
  <si>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</si>
  <si>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</si>
  <si>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</si>
  <si>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</si>
  <si>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</si>
  <si>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</si>
  <si>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</si>
  <si>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</si>
  <si>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</si>
  <si>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</si>
  <si>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</si>
  <si>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</si>
  <si>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</si>
  <si>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</si>
  <si>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</si>
  <si>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</si>
  <si>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</si>
  <si>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</si>
  <si>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</si>
  <si>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</si>
  <si>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</si>
  <si>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</si>
  <si>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</si>
  <si>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</si>
  <si>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</si>
  <si>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</si>
  <si>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</si>
  <si>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</si>
  <si>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</si>
  <si>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</si>
  <si>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</si>
  <si>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</si>
  <si>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</si>
  <si>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</si>
  <si>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</si>
  <si>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</si>
  <si>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</si>
  <si>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</si>
  <si>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</si>
  <si>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</si>
  <si>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</si>
  <si>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</si>
  <si>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</si>
  <si>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</si>
  <si>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</si>
  <si>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</si>
  <si>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</si>
  <si>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</si>
  <si>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</si>
  <si>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</si>
  <si>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</si>
  <si>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</si>
  <si>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</si>
  <si>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</si>
  <si>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</si>
  <si>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</si>
  <si>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</si>
  <si>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</si>
  <si>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</si>
  <si>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</si>
  <si>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</si>
  <si>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</si>
  <si>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</si>
  <si>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</si>
  <si>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</si>
  <si>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</si>
  <si>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</si>
  <si>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</si>
  <si>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</si>
  <si>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</si>
  <si>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</si>
  <si>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</si>
  <si>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</si>
  <si>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</si>
  <si>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</si>
  <si>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</si>
  <si>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</si>
  <si>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</si>
  <si>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</si>
  <si>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</si>
  <si>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</si>
  <si>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</si>
  <si>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</si>
  <si>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</si>
  <si>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</si>
  <si>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</si>
  <si>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</si>
  <si>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</si>
  <si>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</si>
  <si>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</si>
  <si>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</si>
  <si>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</si>
  <si>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</si>
  <si>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</si>
  <si>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</si>
  <si>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</si>
  <si>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</si>
  <si>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</si>
  <si>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</si>
  <si>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</si>
  <si>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</si>
  <si>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</si>
  <si>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</si>
  <si>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</si>
  <si>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</si>
  <si>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</si>
  <si>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</si>
  <si>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</si>
  <si>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</si>
  <si>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</si>
  <si>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</si>
  <si>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</si>
  <si>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</si>
  <si>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</si>
  <si>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</si>
  <si>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</si>
  <si>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</si>
  <si>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</si>
  <si>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</si>
  <si>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</si>
  <si>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</si>
  <si>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</si>
  <si>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</si>
  <si>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</si>
  <si>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</si>
  <si>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</si>
  <si>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</si>
  <si>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</si>
  <si>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</si>
  <si>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</si>
  <si>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</si>
  <si>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</si>
  <si>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</si>
  <si>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</si>
  <si>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</si>
  <si>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</si>
  <si>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</si>
  <si>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</si>
  <si>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</si>
  <si>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</si>
  <si>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</si>
  <si>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</si>
  <si>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</si>
  <si>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</si>
  <si>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</si>
  <si>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</si>
  <si>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</si>
  <si>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</si>
  <si>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</si>
  <si>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</si>
  <si>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</si>
  <si>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</si>
  <si>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</si>
  <si>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</si>
  <si>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</si>
  <si>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</si>
  <si>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</si>
  <si>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</si>
  <si>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</si>
  <si>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</si>
  <si>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</si>
  <si>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</si>
  <si>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</si>
  <si>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</si>
  <si>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</si>
  <si>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</si>
  <si>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</si>
  <si>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</si>
  <si>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</si>
  <si>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</si>
  <si>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</si>
  <si>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</si>
  <si>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</si>
  <si>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</si>
  <si>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</si>
  <si>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</si>
  <si>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</si>
  <si>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</si>
  <si>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</si>
  <si>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</si>
  <si>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</si>
  <si>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</si>
  <si>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</si>
  <si>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</si>
  <si>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</si>
  <si>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</si>
  <si>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</si>
  <si>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</si>
  <si>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</si>
  <si>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</si>
  <si>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</si>
  <si>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</si>
  <si>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</si>
  <si>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</si>
  <si>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</si>
  <si>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</si>
  <si>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</si>
  <si>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</si>
  <si>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</si>
  <si>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</si>
  <si>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</si>
  <si>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</si>
  <si>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</si>
  <si>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</si>
  <si>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</si>
  <si>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</si>
  <si>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</si>
  <si>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</si>
  <si>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</si>
  <si>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</si>
  <si>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</si>
  <si>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</si>
  <si>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</si>
  <si>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</si>
  <si>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</si>
  <si>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</si>
  <si>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</si>
  <si>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</si>
  <si>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</si>
  <si>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</si>
  <si>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</si>
  <si>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</si>
  <si>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</si>
  <si>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</si>
  <si>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</si>
  <si>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</si>
  <si>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</si>
  <si>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</si>
  <si>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</si>
  <si>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</si>
  <si>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</si>
  <si>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</si>
  <si>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</si>
  <si>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</si>
  <si>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</si>
  <si>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</si>
  <si>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</si>
  <si>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</si>
  <si>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</si>
  <si>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</si>
  <si>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</si>
  <si>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</si>
  <si>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</si>
  <si>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</si>
  <si>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</si>
  <si>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</si>
  <si>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</si>
  <si>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</si>
  <si>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</si>
  <si>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</si>
  <si>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</si>
  <si>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</si>
  <si>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</si>
  <si>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</si>
  <si>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</si>
  <si>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</si>
  <si>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</si>
  <si>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</si>
  <si>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</si>
  <si>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</si>
  <si>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</si>
  <si>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</si>
  <si>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</si>
  <si>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</si>
  <si>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</si>
  <si>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</si>
  <si>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</si>
  <si>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</si>
  <si>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</si>
  <si>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</si>
  <si>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</si>
  <si>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</si>
  <si>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</si>
  <si>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</si>
  <si>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</si>
  <si>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</si>
  <si>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</si>
  <si>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</si>
  <si>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</si>
  <si>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</si>
  <si>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</si>
  <si>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</si>
  <si>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</si>
  <si>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</si>
  <si>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</si>
  <si>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</si>
  <si>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</si>
  <si>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</si>
  <si>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</si>
  <si>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</si>
  <si>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</si>
  <si>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</si>
  <si>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</si>
  <si>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</si>
  <si>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</si>
  <si>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</si>
  <si>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</si>
  <si>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</si>
  <si>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</si>
  <si>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</si>
  <si>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</si>
  <si>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</si>
  <si>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</si>
  <si>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</si>
  <si>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</si>
  <si>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</si>
  <si>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</si>
  <si>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</si>
  <si>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</si>
  <si>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</si>
  <si>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</si>
  <si>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</si>
  <si>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</si>
  <si>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</si>
  <si>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</si>
  <si>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</si>
  <si>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</si>
  <si>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</si>
  <si>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</si>
  <si>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</si>
  <si>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</si>
  <si>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</si>
  <si>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</si>
  <si>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</si>
  <si>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</si>
  <si>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</si>
  <si>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</si>
  <si>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</si>
  <si>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</si>
  <si>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</si>
  <si>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</si>
  <si>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</si>
  <si>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</si>
  <si>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</si>
  <si>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</si>
  <si>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</si>
  <si>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</si>
  <si>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</si>
  <si>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</si>
  <si>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</si>
  <si>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</si>
  <si>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</si>
  <si>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</si>
  <si>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</si>
  <si>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</si>
  <si>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</si>
  <si>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</si>
  <si>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</si>
  <si>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</si>
  <si>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</si>
  <si>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</si>
  <si>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</si>
  <si>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</si>
  <si>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</si>
  <si>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</si>
  <si>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</si>
  <si>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</si>
  <si>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</si>
  <si>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</si>
  <si>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</si>
  <si>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</si>
  <si>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</si>
  <si>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</si>
  <si>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</si>
  <si>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</si>
  <si>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</si>
  <si>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</si>
  <si>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</si>
  <si>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</si>
  <si>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</si>
  <si>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</si>
  <si>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</si>
  <si>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</si>
  <si>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</si>
  <si>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</si>
  <si>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</si>
  <si>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</si>
  <si>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</si>
  <si>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</si>
  <si>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</si>
  <si>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</si>
  <si>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</si>
  <si>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</si>
  <si>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</si>
  <si>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</si>
  <si>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</si>
  <si>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</si>
  <si>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</si>
  <si>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</si>
  <si>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</si>
  <si>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</si>
  <si>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</si>
  <si>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</si>
  <si>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</si>
  <si>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</si>
  <si>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</si>
  <si>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</si>
  <si>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</si>
  <si>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</si>
  <si>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</si>
  <si>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</si>
  <si>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</si>
  <si>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</si>
  <si>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</si>
  <si>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</si>
  <si>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</si>
  <si>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</si>
  <si>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</si>
  <si>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</si>
  <si>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</si>
  <si>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</si>
  <si>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</si>
  <si>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</si>
  <si>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</si>
  <si>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</si>
  <si>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</si>
  <si>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</si>
  <si>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</si>
  <si>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</si>
  <si>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</si>
  <si>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</si>
  <si>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</si>
  <si>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</si>
  <si>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</si>
  <si>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</si>
  <si>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</si>
  <si>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</si>
  <si>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</si>
  <si>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</si>
  <si>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</si>
  <si>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</si>
  <si>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</si>
  <si>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</si>
  <si>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</si>
  <si>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</si>
  <si>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</si>
  <si>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</si>
  <si>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</si>
  <si>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</si>
  <si>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</si>
  <si>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</si>
  <si>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</si>
  <si>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</si>
  <si>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</si>
  <si>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</si>
  <si>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</si>
  <si>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</si>
  <si>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</si>
  <si>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</si>
  <si>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</si>
  <si>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</si>
  <si>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</si>
  <si>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</si>
  <si>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</si>
  <si>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</si>
  <si>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</si>
  <si>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</si>
  <si>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</si>
  <si>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</si>
  <si>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</si>
  <si>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</si>
  <si>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</si>
  <si>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</si>
  <si>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</si>
  <si>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</si>
  <si>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</si>
  <si>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</si>
  <si>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</si>
  <si>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</si>
  <si>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</si>
  <si>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</si>
  <si>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</si>
  <si>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</si>
  <si>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</si>
  <si>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</si>
  <si>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</si>
  <si>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</si>
  <si>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</si>
  <si>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</si>
  <si>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</si>
  <si>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</si>
  <si>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</si>
  <si>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</si>
  <si>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</si>
  <si>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</si>
  <si>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</si>
  <si>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</si>
  <si>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</si>
  <si>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</si>
  <si>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</si>
  <si>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</si>
  <si>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</si>
  <si>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</si>
  <si>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</si>
  <si>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</si>
  <si>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</si>
  <si>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</si>
  <si>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</si>
  <si>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</si>
  <si>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</si>
  <si>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</si>
  <si>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</si>
  <si>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</si>
  <si>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</si>
  <si>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</si>
  <si>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</si>
  <si>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</si>
  <si>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</si>
  <si>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</si>
  <si>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</si>
  <si>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</si>
  <si>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</si>
  <si>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</si>
  <si>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</si>
  <si>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</si>
  <si>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</si>
  <si>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</si>
  <si>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</si>
  <si>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</si>
  <si>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</si>
  <si>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</si>
  <si>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</si>
  <si>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</si>
  <si>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</si>
  <si>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</si>
  <si>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</si>
  <si>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</si>
  <si>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</si>
  <si>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</si>
  <si>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</si>
  <si>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</si>
  <si>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</si>
  <si>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</si>
  <si>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</si>
  <si>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</si>
  <si>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</si>
  <si>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</si>
  <si>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</si>
  <si>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</si>
  <si>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</si>
  <si>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</si>
  <si>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</si>
  <si>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</si>
  <si>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</si>
  <si>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</si>
  <si>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</si>
  <si>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</si>
  <si>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</si>
  <si>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</si>
  <si>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</si>
  <si>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</si>
  <si>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</si>
  <si>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</si>
  <si>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</si>
  <si>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</si>
  <si>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</si>
  <si>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</si>
  <si>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</si>
  <si>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</si>
  <si>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</si>
  <si>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</si>
  <si>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</si>
  <si>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</si>
  <si>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</si>
  <si>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</si>
  <si>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</si>
  <si>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</si>
  <si>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</si>
  <si>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</si>
  <si>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</si>
  <si>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</si>
  <si>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</si>
  <si>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</si>
  <si>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</si>
  <si>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</si>
  <si>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</si>
  <si>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</si>
  <si>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</si>
  <si>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</si>
  <si>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</si>
  <si>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</si>
  <si>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</si>
  <si>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</si>
  <si>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</si>
  <si>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</si>
  <si>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</si>
  <si>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</si>
  <si>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</si>
  <si>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</si>
  <si>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</si>
  <si>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</si>
  <si>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</si>
  <si>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</si>
  <si>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</si>
  <si>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</si>
  <si>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</si>
  <si>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</si>
  <si>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</si>
  <si>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</si>
  <si>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</si>
  <si>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</si>
  <si>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</si>
  <si>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</si>
  <si>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</si>
  <si>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</si>
  <si>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</si>
  <si>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</si>
  <si>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</si>
  <si>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</si>
  <si>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</si>
  <si>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</si>
  <si>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</si>
  <si>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</si>
  <si>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</si>
  <si>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</si>
  <si>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</si>
  <si>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</si>
  <si>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</si>
  <si>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</si>
  <si>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</si>
  <si>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</si>
  <si>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</si>
  <si>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</si>
  <si>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</si>
  <si>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</si>
  <si>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</si>
  <si>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</si>
  <si>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</si>
  <si>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</si>
  <si>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</si>
  <si>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</si>
  <si>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</si>
  <si>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</si>
  <si>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</si>
  <si>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</si>
  <si>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</si>
  <si>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</si>
  <si>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</si>
  <si>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</si>
  <si>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</si>
  <si>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</si>
  <si>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</si>
  <si>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</si>
  <si>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</si>
  <si>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</si>
  <si>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</si>
  <si>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</si>
  <si>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</si>
  <si>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</si>
  <si>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</si>
  <si>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</si>
  <si>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</si>
  <si>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</si>
  <si>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</si>
  <si>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</si>
  <si>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</si>
  <si>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</si>
  <si>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</si>
  <si>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</si>
  <si>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</si>
  <si>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</si>
  <si>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</si>
  <si>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</si>
  <si>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</si>
  <si>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</si>
  <si>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</si>
  <si>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</si>
  <si>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</si>
  <si>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</si>
  <si>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</si>
  <si>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</si>
  <si>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</si>
  <si>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</si>
  <si>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</si>
  <si>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</si>
  <si>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</si>
  <si>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</si>
  <si>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</si>
  <si>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</si>
  <si>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</si>
  <si>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</si>
  <si>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</si>
  <si>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</si>
  <si>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</si>
  <si>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</si>
  <si>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</si>
  <si>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</si>
  <si>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</si>
  <si>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</si>
  <si>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</si>
  <si>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</si>
  <si>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</si>
  <si>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</si>
  <si>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</si>
  <si>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</si>
  <si>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</si>
  <si>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</si>
  <si>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</si>
  <si>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</si>
  <si>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</si>
  <si>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</si>
  <si>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</si>
  <si>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</si>
  <si>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</si>
  <si>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</si>
  <si>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</si>
  <si>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</si>
  <si>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</si>
  <si>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</si>
  <si>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</si>
  <si>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</si>
  <si>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</si>
  <si>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</si>
  <si>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</si>
  <si>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</si>
  <si>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</si>
  <si>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</si>
  <si>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</si>
  <si>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</si>
  <si>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</si>
  <si>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</si>
  <si>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</si>
  <si>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</si>
  <si>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</si>
  <si>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</si>
  <si>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</si>
  <si>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</si>
  <si>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</si>
  <si>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</si>
  <si>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</si>
  <si>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</si>
  <si>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</si>
  <si>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</si>
  <si>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</si>
  <si>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</si>
  <si>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</si>
  <si>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</si>
  <si>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</si>
  <si>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</si>
  <si>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</si>
  <si>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</si>
  <si>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</si>
  <si>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</si>
  <si>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</si>
  <si>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</si>
  <si>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</si>
  <si>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</si>
  <si>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</si>
  <si>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</si>
  <si>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</si>
  <si>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</si>
  <si>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</si>
  <si>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</si>
  <si>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</si>
  <si>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</si>
  <si>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</si>
  <si>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</si>
  <si>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</si>
  <si>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</si>
  <si>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</si>
  <si>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</si>
  <si>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</si>
  <si>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</si>
  <si>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</si>
  <si>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</si>
  <si>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</si>
  <si>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</si>
  <si>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</si>
  <si>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</si>
  <si>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</si>
  <si>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</si>
  <si>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</si>
  <si>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</si>
  <si>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</si>
  <si>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</si>
  <si>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</si>
  <si>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</si>
  <si>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</si>
  <si>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</si>
  <si>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</si>
  <si>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</si>
  <si>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</si>
  <si>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</si>
  <si>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</si>
  <si>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</si>
  <si>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</si>
  <si>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</si>
  <si>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</si>
  <si>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</si>
  <si>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</si>
  <si>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</si>
  <si>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</si>
  <si>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</si>
  <si>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</si>
  <si>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</si>
  <si>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</si>
  <si>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</si>
  <si>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</si>
  <si>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</si>
  <si>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</si>
  <si>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</si>
  <si>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</si>
  <si>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</si>
  <si>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</si>
  <si>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</si>
  <si>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</si>
  <si>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</si>
  <si>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</si>
  <si>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</si>
  <si>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</si>
  <si>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</si>
  <si>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</si>
  <si>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</si>
  <si>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</si>
  <si>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</si>
  <si>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</si>
  <si>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</si>
  <si>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</si>
  <si>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</si>
  <si>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</si>
  <si>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</si>
  <si>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</si>
  <si>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</si>
  <si>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</si>
  <si>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</si>
  <si>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</si>
  <si>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</si>
  <si>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</si>
  <si>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</si>
  <si>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</si>
  <si>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</si>
  <si>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</si>
  <si>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</si>
  <si>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</si>
  <si>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</si>
  <si>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</si>
  <si>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</si>
  <si>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</si>
  <si>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</si>
  <si>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</si>
  <si>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</si>
  <si>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</si>
  <si>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</si>
  <si>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</si>
  <si>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</si>
  <si>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</si>
  <si>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</si>
  <si>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</si>
  <si>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</si>
  <si>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</si>
  <si>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</si>
  <si>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</si>
  <si>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</si>
  <si>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</si>
  <si>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</si>
  <si>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</si>
  <si>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</si>
  <si>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</si>
  <si>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</si>
  <si>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</si>
  <si>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</si>
  <si>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</si>
  <si>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</si>
  <si>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</si>
  <si>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</si>
  <si>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</si>
  <si>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</si>
  <si>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</si>
  <si>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</si>
  <si>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</si>
  <si>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</si>
  <si>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</si>
  <si>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</si>
  <si>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</si>
  <si>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</si>
  <si>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</si>
  <si>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</si>
  <si>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</si>
  <si>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</si>
  <si>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</si>
  <si>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</si>
  <si>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</si>
  <si>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</si>
  <si>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</si>
  <si>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</si>
  <si>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</si>
  <si>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</si>
  <si>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</si>
  <si>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</si>
  <si>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</si>
  <si>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</si>
  <si>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</si>
  <si>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</si>
  <si>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</si>
  <si>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</si>
  <si>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</si>
  <si>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</si>
  <si>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</si>
  <si>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</si>
  <si>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</si>
  <si>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</si>
  <si>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</si>
  <si>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</si>
  <si>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</si>
  <si>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</si>
  <si>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</si>
  <si>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</si>
  <si>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</si>
  <si>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</si>
  <si>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</si>
  <si>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</si>
  <si>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</si>
  <si>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</si>
  <si>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</si>
  <si>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</si>
  <si>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</si>
  <si>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</si>
  <si>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</si>
  <si>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</si>
  <si>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</si>
  <si>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</si>
  <si>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</si>
  <si>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</si>
  <si>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</si>
  <si>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</si>
  <si>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</si>
  <si>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</si>
  <si>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</si>
  <si>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</si>
  <si>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</si>
  <si>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</si>
  <si>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</si>
  <si>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</si>
  <si>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</si>
  <si>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</si>
  <si>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</si>
  <si>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</si>
  <si>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</si>
  <si>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</si>
  <si>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</si>
  <si>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</si>
  <si>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</si>
  <si>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</si>
  <si>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</si>
  <si>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</si>
  <si>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</si>
  <si>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</si>
  <si>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</si>
  <si>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</si>
  <si>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</si>
  <si>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</si>
  <si>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</si>
  <si>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</si>
  <si>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</si>
  <si>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</si>
  <si>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</si>
  <si>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</si>
  <si>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</si>
  <si>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</si>
  <si>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</si>
  <si>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</si>
  <si>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</si>
  <si>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</si>
  <si>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</si>
  <si>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</si>
  <si>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</si>
  <si>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</si>
  <si>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</si>
  <si>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</si>
  <si>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</si>
  <si>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</si>
  <si>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</si>
  <si>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</si>
  <si>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</si>
  <si>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</si>
  <si>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</si>
  <si>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</si>
  <si>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</si>
  <si>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</si>
  <si>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</si>
  <si>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</si>
  <si>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</si>
  <si>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</si>
  <si>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</si>
  <si>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</si>
  <si>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</si>
  <si>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</si>
  <si>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</si>
  <si>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</si>
  <si>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</si>
  <si>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</si>
  <si>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</si>
  <si>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</si>
  <si>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</si>
  <si>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</si>
  <si>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</si>
  <si>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</si>
  <si>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</si>
  <si>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</si>
  <si>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</si>
  <si>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</si>
  <si>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</si>
  <si>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</si>
  <si>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</si>
  <si>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</si>
  <si>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</si>
  <si>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</si>
  <si>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</si>
  <si>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</si>
  <si>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</si>
  <si>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</si>
  <si>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</si>
  <si>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</si>
  <si>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</si>
  <si>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</si>
  <si>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</si>
  <si>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</si>
  <si>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</si>
  <si>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</si>
  <si>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</si>
  <si>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</si>
  <si>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</si>
  <si>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</si>
  <si>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</si>
  <si>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</si>
  <si>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</si>
  <si>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</si>
  <si>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</si>
  <si>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</si>
  <si>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</si>
  <si>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</si>
  <si>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</si>
  <si>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</si>
  <si>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</si>
  <si>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</si>
  <si>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</si>
  <si>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</si>
  <si>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</si>
  <si>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</si>
  <si>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</si>
  <si>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</si>
  <si>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</si>
  <si>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</si>
  <si>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</si>
  <si>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</si>
  <si>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</si>
  <si>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</si>
  <si>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</si>
  <si>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</si>
  <si>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</si>
  <si>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</si>
  <si>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</si>
  <si>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</si>
  <si>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</si>
  <si>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</si>
  <si>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</si>
  <si>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</si>
  <si>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</si>
  <si>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</si>
  <si>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</si>
  <si>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</si>
  <si>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</si>
  <si>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</si>
  <si>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</si>
  <si>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</si>
  <si>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</si>
  <si>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</si>
  <si>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</si>
  <si>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</si>
  <si>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</si>
  <si>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</si>
  <si>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</si>
  <si>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</si>
  <si>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</si>
  <si>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</si>
  <si>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</si>
  <si>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</si>
  <si>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</si>
  <si>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</si>
  <si>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</si>
  <si>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</si>
  <si>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</si>
  <si>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</si>
  <si>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</si>
  <si>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</si>
  <si>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</si>
  <si>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</si>
  <si>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</si>
  <si>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</si>
  <si>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</si>
  <si>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</si>
  <si>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</si>
  <si>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</si>
  <si>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</si>
  <si>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</si>
  <si>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</si>
  <si>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</si>
  <si>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</si>
  <si>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</si>
  <si>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</si>
  <si>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</si>
  <si>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</si>
  <si>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</si>
  <si>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</si>
  <si>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</si>
  <si>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</si>
  <si>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</si>
  <si>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</si>
  <si>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</si>
  <si>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</si>
  <si>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</si>
  <si>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</si>
  <si>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</si>
  <si>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</si>
  <si>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</si>
  <si>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</si>
  <si>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</si>
  <si>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</si>
  <si>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</si>
  <si>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</si>
  <si>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</si>
  <si>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</si>
  <si>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</si>
  <si>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</si>
  <si>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</si>
  <si>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</si>
  <si>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</si>
  <si>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</si>
  <si>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</si>
  <si>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</si>
  <si>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</si>
  <si>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</si>
  <si>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</si>
  <si>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</si>
  <si>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</si>
  <si>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</si>
  <si>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</si>
  <si>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</si>
  <si>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</si>
  <si>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</si>
  <si>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</si>
  <si>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</si>
  <si>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</si>
  <si>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</si>
  <si>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</si>
  <si>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</si>
  <si>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</si>
  <si>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</si>
  <si>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</si>
  <si>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</si>
  <si>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</si>
  <si>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</si>
  <si>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</si>
  <si>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</si>
  <si>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</si>
  <si>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</si>
  <si>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</si>
  <si>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</si>
  <si>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</si>
  <si>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</si>
  <si>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</si>
  <si>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</si>
  <si>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</si>
  <si>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</si>
  <si>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</si>
  <si>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</si>
  <si>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</si>
  <si>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</si>
  <si>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</si>
  <si>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</si>
  <si>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</si>
  <si>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</si>
  <si>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</si>
  <si>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</si>
  <si>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</si>
  <si>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</si>
  <si>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</si>
  <si>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</si>
  <si>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</si>
  <si>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</si>
  <si>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</si>
  <si>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</si>
  <si>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</si>
  <si>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</si>
  <si>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</si>
  <si>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</si>
  <si>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</si>
  <si>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</si>
  <si>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</si>
  <si>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</si>
  <si>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</si>
  <si>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</si>
  <si>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</si>
  <si>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</si>
  <si>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</si>
  <si>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</si>
  <si>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</si>
  <si>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</si>
  <si>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</si>
  <si>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</si>
  <si>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</si>
  <si>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</si>
  <si>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</si>
  <si>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</si>
  <si>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</si>
  <si>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</si>
  <si>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</si>
  <si>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</si>
  <si>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</si>
  <si>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</si>
  <si>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</si>
  <si>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</si>
  <si>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</si>
  <si>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</si>
  <si>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</si>
  <si>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</si>
  <si>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</si>
  <si>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</si>
  <si>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</si>
  <si>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</si>
  <si>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</si>
  <si>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</si>
  <si>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</si>
  <si>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</si>
  <si>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</si>
  <si>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</si>
  <si>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</si>
  <si>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</si>
  <si>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</si>
  <si>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</si>
  <si>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</si>
  <si>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</si>
  <si>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</si>
  <si>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</si>
  <si>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</si>
  <si>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</si>
  <si>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</si>
  <si>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</si>
  <si>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</si>
  <si>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</si>
  <si>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</si>
  <si>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</si>
  <si>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</si>
  <si>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</si>
  <si>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</si>
  <si>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</si>
  <si>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</si>
  <si>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</si>
  <si>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</si>
  <si>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</si>
  <si>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</si>
  <si>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</si>
  <si>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</si>
  <si>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</si>
  <si>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</si>
  <si>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</si>
  <si>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</si>
  <si>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</si>
  <si>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</si>
  <si>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</si>
  <si>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</si>
  <si>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</si>
  <si>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</si>
  <si>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</si>
  <si>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</si>
  <si>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</si>
  <si>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</si>
  <si>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</si>
  <si>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</si>
  <si>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</si>
  <si>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</si>
  <si>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</si>
  <si>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</si>
  <si>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</si>
  <si>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</si>
  <si>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</si>
  <si>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</si>
  <si>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</si>
  <si>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</si>
  <si>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</si>
  <si>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</si>
  <si>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</si>
  <si>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</si>
  <si>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</si>
  <si>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</si>
  <si>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</si>
  <si>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</si>
  <si>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</si>
  <si>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</si>
  <si>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</si>
  <si>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</si>
  <si>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</si>
  <si>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</si>
  <si>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</si>
  <si>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</si>
  <si>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</si>
  <si>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</si>
  <si>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</si>
  <si>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</si>
  <si>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</si>
  <si>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</si>
  <si>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</si>
  <si>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</si>
  <si>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</si>
  <si>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</si>
  <si>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</si>
  <si>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</si>
  <si>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</si>
  <si>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</si>
  <si>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</si>
  <si>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</si>
  <si>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</si>
  <si>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</si>
  <si>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</si>
  <si>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</si>
  <si>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</si>
  <si>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</si>
  <si>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</si>
  <si>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</si>
  <si>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</si>
  <si>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</si>
  <si>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</si>
  <si>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</si>
  <si>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</si>
  <si>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</si>
  <si>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</si>
  <si>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</si>
  <si>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</si>
  <si>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</si>
  <si>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</si>
  <si>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</si>
  <si>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</si>
  <si>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</si>
  <si>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</si>
  <si>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</si>
  <si>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</si>
  <si>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</si>
  <si>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</si>
  <si>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</si>
  <si>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</si>
  <si>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</si>
  <si>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</si>
  <si>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</si>
  <si>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</si>
  <si>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</si>
  <si>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</si>
  <si>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</si>
  <si>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</si>
  <si>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</si>
  <si>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</si>
  <si>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</si>
  <si>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</si>
  <si>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</si>
  <si>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</si>
  <si>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</si>
  <si>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</si>
  <si>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</si>
  <si>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</si>
  <si>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</si>
  <si>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</si>
  <si>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</si>
  <si>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</si>
  <si>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</si>
  <si>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</si>
  <si>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</si>
  <si>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</si>
  <si>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</si>
  <si>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</si>
  <si>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</si>
  <si>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</si>
  <si>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</si>
  <si>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</si>
  <si>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</si>
  <si>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</si>
  <si>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</si>
  <si>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</si>
  <si>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</si>
  <si>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</si>
  <si>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</si>
  <si>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</si>
  <si>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</si>
  <si>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</si>
  <si>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</si>
  <si>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</si>
  <si>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</si>
  <si>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</si>
  <si>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</si>
  <si>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</si>
  <si>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</si>
  <si>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</si>
  <si>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</si>
  <si>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</si>
  <si>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</si>
  <si>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</si>
  <si>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</si>
  <si>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</si>
  <si>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</si>
  <si>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</si>
  <si>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</si>
  <si>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</si>
  <si>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</si>
  <si>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</si>
  <si>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</si>
  <si>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</si>
  <si>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</si>
  <si>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</si>
  <si>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</si>
  <si>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</si>
  <si>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</si>
  <si>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</si>
  <si>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</si>
  <si>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</si>
  <si>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</si>
  <si>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</si>
  <si>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</si>
  <si>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</si>
  <si>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</si>
  <si>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</si>
  <si>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</si>
  <si>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</si>
  <si>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</si>
  <si>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</si>
  <si>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</si>
  <si>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</si>
  <si>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</si>
  <si>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</si>
  <si>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</si>
  <si>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</si>
  <si>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</si>
  <si>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</si>
  <si>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</si>
  <si>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</si>
  <si>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</si>
  <si>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</si>
  <si>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</si>
  <si>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</si>
  <si>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</si>
  <si>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</si>
  <si>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</si>
  <si>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</si>
  <si>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</si>
  <si>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</si>
  <si>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</si>
  <si>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</si>
  <si>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</si>
  <si>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</si>
  <si>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</si>
  <si>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</si>
  <si>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</si>
  <si>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</si>
  <si>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</si>
  <si>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</si>
  <si>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</si>
  <si>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</si>
  <si>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</si>
  <si>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</si>
  <si>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</si>
  <si>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</si>
  <si>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</si>
  <si>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</si>
  <si>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</si>
  <si>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</si>
  <si>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</si>
  <si>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</si>
  <si>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</si>
  <si>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</si>
  <si>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</si>
  <si>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</si>
  <si>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</si>
  <si>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</si>
  <si>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</si>
  <si>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</si>
  <si>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</si>
  <si>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</si>
  <si>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</si>
  <si>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</si>
  <si>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</si>
  <si>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</si>
  <si>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</si>
  <si>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</si>
  <si>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</si>
  <si>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</si>
  <si>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</si>
  <si>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</si>
  <si>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</si>
  <si>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</si>
  <si>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</si>
  <si>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</si>
  <si>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</si>
  <si>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</si>
  <si>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</si>
  <si>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</si>
  <si>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</si>
  <si>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</si>
  <si>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</si>
  <si>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</si>
  <si>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</si>
  <si>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</si>
  <si>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</si>
  <si>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</si>
  <si>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</si>
  <si>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</si>
  <si>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</si>
  <si>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</si>
  <si>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</si>
  <si>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</si>
  <si>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</si>
  <si>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</si>
  <si>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</si>
  <si>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</si>
  <si>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</si>
  <si>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</si>
  <si>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</si>
  <si>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</si>
  <si>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</si>
  <si>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</si>
  <si>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</si>
  <si>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</si>
  <si>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</si>
  <si>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</si>
  <si>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</si>
  <si>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</si>
  <si>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</si>
  <si>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</si>
  <si>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</si>
  <si>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</si>
  <si>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</si>
  <si>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</si>
  <si>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</si>
  <si>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</si>
  <si>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</si>
  <si>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</si>
  <si>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</si>
  <si>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</si>
  <si>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</si>
  <si>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</si>
  <si>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</si>
  <si>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</si>
  <si>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</si>
  <si>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</si>
  <si>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</si>
  <si>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</si>
  <si>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</si>
  <si>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</si>
  <si>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</si>
  <si>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</si>
  <si>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</si>
  <si>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</si>
  <si>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</si>
  <si>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</si>
  <si>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</si>
  <si>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</si>
  <si>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</si>
  <si>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</si>
  <si>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</si>
  <si>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</si>
  <si>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</si>
  <si>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</si>
  <si>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</si>
  <si>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</si>
  <si>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</si>
  <si>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</si>
  <si>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</si>
  <si>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</si>
  <si>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</si>
  <si>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</si>
  <si>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</si>
  <si>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</si>
  <si>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</si>
  <si>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</si>
  <si>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</si>
  <si>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</si>
  <si>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</si>
  <si>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</si>
  <si>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</si>
  <si>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</si>
  <si>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</si>
  <si>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</si>
  <si>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</si>
  <si>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</si>
  <si>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</si>
  <si>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</si>
  <si>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</si>
  <si>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</si>
  <si>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</si>
  <si>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</si>
  <si>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</si>
  <si>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</si>
  <si>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</si>
  <si>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</si>
  <si>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</si>
  <si>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</si>
  <si>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</si>
  <si>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</si>
  <si>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</si>
  <si>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</si>
  <si>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</si>
  <si>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</si>
  <si>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</si>
  <si>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</si>
  <si>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</si>
  <si>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</si>
  <si>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</si>
  <si>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</si>
  <si>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</si>
  <si>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</si>
  <si>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</si>
  <si>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</si>
  <si>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</si>
  <si>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</si>
  <si>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</si>
  <si>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</si>
  <si>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</si>
  <si>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</si>
  <si>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</si>
  <si>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</si>
  <si>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</si>
  <si>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</si>
  <si>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</si>
  <si>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</si>
  <si>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</si>
  <si>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</si>
  <si>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</si>
  <si>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</si>
  <si>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</si>
  <si>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</si>
  <si>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</si>
  <si>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</si>
  <si>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</si>
  <si>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</si>
  <si>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</si>
  <si>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</si>
  <si>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</si>
  <si>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</si>
  <si>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</si>
  <si>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</si>
  <si>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</si>
  <si>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</si>
  <si>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</si>
  <si>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</si>
  <si>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</si>
  <si>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</si>
  <si>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</si>
  <si>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</si>
  <si>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</si>
  <si>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</si>
  <si>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</si>
  <si>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</si>
  <si>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</si>
  <si>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</si>
  <si>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</si>
  <si>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</si>
  <si>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</si>
  <si>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</si>
  <si>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</si>
  <si>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</si>
  <si>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</si>
  <si>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</si>
  <si>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</si>
  <si>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</si>
  <si>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</si>
  <si>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</si>
  <si>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</si>
  <si>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</si>
  <si>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</si>
  <si>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</si>
  <si>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</si>
  <si>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</si>
  <si>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</si>
  <si>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</si>
  <si>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</si>
  <si>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</si>
  <si>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</si>
  <si>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</si>
  <si>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</si>
  <si>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</si>
  <si>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</si>
  <si>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</si>
  <si>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</si>
  <si>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</si>
  <si>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</si>
  <si>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</si>
  <si>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</si>
  <si>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</si>
  <si>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</si>
  <si>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</si>
  <si>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</si>
  <si>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</si>
  <si>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</si>
  <si>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</si>
  <si>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</si>
  <si>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</si>
  <si>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</si>
  <si>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</si>
  <si>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</si>
  <si>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</si>
  <si>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</si>
  <si>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</si>
  <si>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</si>
  <si>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</si>
  <si>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</si>
  <si>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</si>
  <si>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</si>
  <si>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</si>
  <si>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</si>
  <si>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</si>
  <si>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</si>
  <si>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</si>
  <si>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</si>
  <si>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</si>
  <si>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</si>
  <si>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</si>
  <si>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</si>
  <si>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</si>
  <si>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</si>
  <si>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</si>
  <si>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</si>
  <si>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</si>
  <si>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</si>
  <si>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</si>
  <si>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</si>
  <si>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</si>
  <si>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</si>
  <si>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</si>
  <si>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</si>
  <si>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</si>
  <si>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</si>
  <si>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</si>
  <si>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</si>
  <si>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</si>
  <si>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</si>
  <si>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</si>
  <si>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</si>
  <si>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</si>
  <si>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</si>
  <si>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</si>
  <si>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</si>
  <si>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</si>
  <si>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</si>
  <si>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</si>
  <si>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</si>
  <si>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</si>
  <si>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</si>
  <si>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</si>
  <si>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</si>
  <si>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</si>
  <si>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</si>
  <si>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</si>
  <si>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</si>
  <si>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</si>
  <si>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</si>
  <si>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</si>
  <si>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</si>
  <si>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</si>
  <si>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</si>
  <si>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</si>
  <si>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</si>
  <si>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</si>
  <si>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</si>
  <si>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</si>
  <si>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</si>
  <si>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</si>
  <si>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</si>
  <si>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</si>
  <si>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</si>
  <si>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</si>
  <si>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</si>
  <si>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</si>
  <si>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</si>
  <si>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</si>
  <si>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</si>
  <si>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</si>
  <si>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</si>
  <si>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</si>
  <si>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</si>
  <si>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</si>
  <si>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</si>
  <si>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</si>
  <si>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</si>
  <si>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</si>
  <si>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</si>
  <si>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</si>
  <si>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</si>
  <si>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</si>
  <si>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</si>
  <si>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</si>
  <si>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</si>
  <si>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</si>
  <si>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</si>
  <si>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</si>
  <si>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</si>
  <si>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</si>
  <si>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</si>
  <si>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</si>
  <si>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</si>
  <si>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</si>
  <si>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</si>
  <si>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</si>
  <si>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</si>
  <si>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</si>
  <si>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</si>
  <si>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</si>
  <si>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</si>
  <si>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</si>
  <si>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</si>
  <si>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</si>
  <si>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</si>
  <si>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</si>
  <si>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</si>
  <si>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</si>
  <si>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</si>
  <si>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</si>
  <si>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</si>
  <si>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</si>
  <si>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</si>
  <si>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</si>
  <si>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</si>
  <si>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</si>
  <si>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</si>
  <si>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</si>
  <si>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</si>
  <si>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</si>
  <si>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</si>
  <si>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</si>
  <si>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</si>
  <si>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</si>
  <si>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</si>
  <si>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</si>
  <si>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</si>
  <si>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</si>
  <si>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</si>
  <si>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</si>
  <si>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</si>
  <si>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</si>
  <si>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</si>
  <si>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</si>
  <si>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</si>
  <si>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</si>
  <si>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</si>
  <si>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</si>
  <si>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</si>
  <si>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</si>
  <si>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</si>
  <si>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</si>
  <si>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</si>
  <si>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</si>
  <si>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</si>
  <si>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</si>
  <si>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</si>
  <si>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</si>
  <si>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</si>
  <si>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</si>
  <si>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</si>
  <si>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</si>
  <si>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</si>
  <si>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</si>
  <si>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</si>
  <si>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</si>
  <si>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</si>
  <si>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</si>
  <si>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</si>
  <si>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</si>
  <si>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</si>
  <si>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</si>
  <si>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</si>
  <si>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</si>
  <si>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</si>
  <si>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</si>
  <si>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</si>
  <si>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</si>
  <si>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</si>
  <si>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</si>
  <si>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</si>
  <si>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</si>
  <si>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</si>
  <si>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</si>
  <si>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</si>
  <si>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</si>
  <si>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</si>
  <si>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</si>
  <si>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</si>
  <si>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</si>
  <si>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</si>
  <si>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</si>
  <si>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</si>
  <si>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</si>
  <si>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</si>
  <si>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</si>
  <si>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</si>
  <si>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</si>
  <si>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</si>
  <si>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</si>
  <si>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</si>
  <si>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</si>
  <si>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</si>
  <si>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</si>
  <si>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</si>
  <si>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</si>
  <si>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</si>
  <si>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</si>
  <si>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</si>
  <si>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</si>
  <si>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</si>
  <si>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</si>
  <si>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</si>
  <si>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</si>
  <si>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</si>
  <si>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</si>
  <si>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</si>
  <si>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</si>
  <si>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</si>
  <si>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</si>
  <si>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</si>
  <si>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</si>
  <si>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</si>
  <si>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</si>
  <si>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</si>
  <si>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</si>
  <si>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</si>
  <si>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</si>
  <si>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</si>
  <si>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</si>
  <si>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</si>
  <si>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</si>
  <si>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</si>
  <si>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</si>
  <si>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</si>
  <si>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</si>
  <si>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</si>
  <si>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</si>
  <si>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</si>
  <si>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</si>
  <si>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</si>
  <si>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</si>
  <si>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</si>
  <si>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</si>
  <si>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</si>
  <si>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</si>
  <si>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</si>
  <si>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</si>
  <si>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</si>
  <si>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</si>
  <si>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</si>
  <si>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</si>
  <si>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</si>
  <si>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</si>
  <si>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</si>
  <si>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</si>
  <si>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</si>
  <si>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</si>
  <si>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</si>
  <si>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</si>
  <si>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</si>
  <si>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</si>
  <si>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</si>
  <si>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</si>
  <si>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</si>
  <si>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</si>
  <si>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</si>
  <si>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</si>
  <si>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</si>
  <si>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</si>
  <si>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</si>
  <si>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</si>
  <si>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</si>
  <si>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</si>
  <si>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</si>
  <si>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</si>
  <si>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</si>
  <si>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</si>
  <si>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</si>
  <si>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</si>
  <si>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</si>
  <si>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</si>
  <si>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</si>
  <si>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</si>
  <si>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</si>
  <si>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</si>
  <si>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</si>
  <si>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</si>
  <si>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</si>
  <si>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</si>
  <si>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</si>
  <si>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</si>
  <si>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</si>
  <si>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</si>
  <si>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</si>
  <si>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</si>
  <si>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</si>
  <si>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</si>
  <si>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</si>
  <si>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</si>
  <si>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</si>
  <si>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</si>
  <si>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</si>
  <si>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</si>
  <si>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</si>
  <si>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</si>
  <si>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</si>
  <si>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</si>
  <si>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</si>
  <si>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</si>
  <si>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</si>
  <si>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</si>
  <si>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</si>
  <si>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</si>
  <si>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</si>
  <si>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</si>
  <si>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</si>
  <si>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</si>
  <si>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</si>
  <si>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</si>
  <si>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</si>
  <si>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</si>
  <si>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</si>
  <si>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</si>
  <si>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</si>
  <si>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</si>
  <si>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</si>
  <si>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</si>
  <si>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</si>
  <si>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</si>
  <si>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</si>
  <si>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</si>
  <si>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</si>
  <si>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</si>
  <si>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</si>
  <si>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</si>
  <si>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</si>
  <si>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</si>
  <si>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</si>
  <si>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</si>
  <si>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</si>
  <si>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</si>
  <si>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</si>
  <si>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</si>
  <si>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</si>
  <si>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</si>
  <si>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</si>
  <si>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</si>
  <si>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</si>
  <si>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</si>
  <si>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</si>
  <si>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</si>
  <si>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</si>
  <si>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</si>
  <si>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</si>
  <si>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</si>
  <si>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</si>
  <si>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</si>
  <si>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</si>
  <si>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</si>
  <si>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</si>
  <si>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</si>
  <si>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</si>
  <si>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</si>
  <si>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</si>
  <si>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</si>
  <si>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</si>
  <si>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</si>
  <si>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</si>
  <si>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</si>
  <si>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</si>
  <si>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</si>
  <si>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</si>
  <si>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</si>
  <si>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</si>
  <si>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</si>
  <si>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</si>
  <si>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</si>
  <si>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</si>
  <si>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</si>
  <si>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</si>
  <si>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</si>
  <si>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</si>
  <si>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</si>
  <si>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</si>
  <si>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</si>
  <si>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</si>
  <si>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</si>
  <si>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</si>
  <si>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</si>
  <si>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</si>
  <si>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</si>
  <si>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</si>
  <si>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</si>
  <si>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</si>
  <si>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</si>
  <si>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</si>
  <si>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</si>
  <si>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</si>
  <si>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</si>
  <si>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</si>
  <si>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</si>
  <si>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</si>
  <si>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</si>
  <si>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</si>
  <si>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</si>
  <si>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</si>
  <si>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</si>
  <si>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</si>
  <si>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</si>
  <si>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</si>
  <si>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</si>
  <si>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</si>
  <si>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</si>
  <si>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</si>
  <si>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</si>
  <si>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</si>
  <si>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</si>
  <si>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</si>
  <si>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</si>
  <si>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</si>
  <si>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</si>
  <si>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</si>
  <si>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</si>
  <si>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</si>
  <si>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</si>
  <si>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</si>
  <si>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</si>
  <si>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</si>
  <si>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</si>
  <si>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</si>
  <si>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</si>
  <si>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</si>
  <si>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</si>
  <si>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</si>
  <si>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</si>
  <si>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</si>
  <si>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</si>
  <si>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</si>
  <si>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</si>
  <si>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</si>
  <si>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</si>
  <si>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</si>
  <si>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</si>
  <si>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</si>
  <si>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</si>
  <si>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</si>
  <si>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</si>
  <si>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</si>
  <si>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</si>
  <si>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</si>
  <si>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</si>
  <si>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</si>
  <si>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</si>
  <si>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</si>
  <si>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</si>
  <si>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</si>
  <si>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</si>
  <si>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</si>
  <si>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</si>
  <si>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</si>
  <si>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</si>
  <si>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</si>
  <si>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</si>
  <si>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</si>
  <si>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</si>
  <si>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</si>
  <si>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</si>
  <si>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</si>
  <si>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</si>
  <si>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</si>
  <si>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</si>
  <si>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</si>
  <si>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</si>
  <si>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</si>
  <si>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</si>
  <si>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</si>
  <si>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</si>
  <si>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</si>
  <si>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</si>
  <si>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</si>
  <si>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</si>
  <si>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</si>
  <si>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</si>
  <si>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</si>
  <si>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</si>
  <si>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</si>
  <si>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</si>
  <si>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</si>
  <si>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</si>
  <si>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</si>
  <si>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</si>
  <si>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</si>
  <si>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</si>
  <si>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</si>
  <si>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</si>
  <si>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</si>
  <si>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</si>
  <si>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</si>
  <si>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</si>
  <si>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</si>
  <si>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</si>
  <si>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</si>
  <si>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</si>
  <si>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</si>
  <si>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</si>
  <si>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</si>
  <si>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</si>
  <si>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</si>
  <si>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</si>
  <si>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</si>
  <si>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</si>
  <si>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</si>
  <si>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</si>
  <si>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</si>
  <si>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</si>
  <si>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</si>
  <si>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</si>
  <si>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</si>
  <si>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</si>
  <si>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</si>
  <si>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</si>
  <si>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</si>
  <si>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</si>
  <si>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</si>
  <si>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</si>
  <si>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</si>
  <si>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</si>
  <si>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</si>
  <si>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</si>
  <si>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</si>
  <si>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</si>
  <si>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</si>
  <si>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</si>
  <si>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</si>
  <si>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</si>
  <si>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</si>
  <si>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</si>
  <si>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</si>
  <si>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</si>
  <si>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</si>
  <si>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</si>
  <si>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</si>
  <si>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</si>
  <si>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</si>
  <si>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</si>
  <si>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</si>
  <si>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</si>
  <si>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</si>
  <si>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</si>
  <si>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</si>
  <si>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</si>
  <si>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</si>
  <si>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</si>
  <si>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</si>
  <si>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</si>
  <si>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</si>
  <si>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</si>
  <si>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</si>
  <si>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</si>
  <si>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</si>
  <si>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</si>
  <si>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</si>
  <si>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</si>
  <si>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</si>
  <si>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</si>
  <si>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</si>
  <si>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</si>
  <si>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</si>
  <si>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</si>
  <si>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</si>
  <si>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</si>
  <si>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</si>
  <si>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</si>
  <si>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</si>
  <si>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</si>
  <si>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</si>
  <si>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</si>
  <si>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</si>
  <si>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</si>
  <si>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</si>
  <si>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</si>
  <si>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</si>
  <si>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</si>
  <si>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</si>
  <si>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</si>
  <si>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</si>
  <si>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</si>
  <si>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</si>
  <si>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</si>
  <si>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</si>
  <si>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</si>
  <si>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</si>
  <si>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</si>
  <si>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</si>
  <si>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</si>
  <si>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</si>
  <si>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</si>
  <si>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</si>
  <si>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</si>
  <si>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</si>
  <si>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</si>
  <si>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</si>
  <si>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</si>
  <si>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</si>
  <si>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</si>
  <si>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</si>
  <si>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</si>
  <si>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</si>
  <si>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</si>
  <si>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</si>
  <si>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</si>
  <si>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</si>
  <si>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</si>
  <si>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</si>
  <si>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</si>
  <si>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</si>
  <si>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</si>
  <si>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</si>
  <si>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</si>
  <si>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</si>
  <si>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</si>
  <si>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</si>
  <si>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</si>
  <si>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</si>
  <si>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</si>
  <si>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</si>
  <si>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</si>
  <si>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</si>
  <si>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</si>
  <si>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</si>
  <si>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</si>
  <si>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</si>
  <si>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</si>
  <si>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</si>
  <si>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</si>
  <si>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</si>
  <si>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</si>
  <si>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</si>
  <si>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</si>
  <si>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</si>
  <si>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</si>
  <si>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</si>
  <si>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</si>
  <si>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</si>
  <si>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</si>
  <si>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</si>
  <si>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</si>
  <si>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</si>
  <si>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</si>
  <si>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</si>
  <si>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</si>
  <si>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</si>
  <si>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</si>
  <si>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</si>
  <si>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</si>
  <si>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</si>
  <si>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</si>
  <si>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</si>
  <si>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</si>
  <si>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</si>
  <si>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</si>
  <si>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</si>
  <si>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</si>
  <si>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</si>
  <si>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</si>
  <si>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</si>
  <si>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</si>
  <si>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</si>
  <si>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</si>
  <si>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</si>
  <si>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</si>
  <si>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</si>
  <si>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</si>
  <si>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</si>
  <si>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</si>
  <si>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</si>
  <si>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</si>
  <si>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</si>
  <si>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</si>
  <si>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</si>
  <si>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</si>
  <si>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</si>
  <si>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</si>
  <si>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</si>
  <si>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</si>
  <si>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</si>
  <si>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</si>
  <si>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</si>
  <si>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</si>
  <si>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</si>
  <si>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</si>
  <si>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</si>
  <si>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</si>
  <si>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</si>
  <si>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</si>
  <si>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</si>
  <si>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</si>
  <si>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</si>
  <si>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</si>
  <si>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</si>
  <si>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</si>
  <si>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</si>
  <si>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</si>
  <si>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</si>
  <si>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</si>
  <si>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</si>
  <si>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</si>
  <si>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</si>
  <si>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</si>
  <si>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</si>
  <si>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</si>
  <si>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</si>
  <si>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</si>
  <si>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</si>
  <si>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</si>
  <si>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</si>
  <si>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</si>
  <si>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</si>
  <si>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</si>
  <si>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</si>
  <si>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</si>
  <si>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</si>
  <si>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</si>
  <si>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</si>
  <si>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</si>
  <si>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</si>
  <si>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</si>
  <si>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</si>
  <si>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</si>
  <si>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</si>
  <si>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</si>
  <si>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</si>
  <si>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</si>
  <si>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</si>
  <si>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</si>
  <si>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</si>
  <si>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</si>
  <si>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</si>
  <si>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</si>
  <si>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</si>
  <si>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</si>
  <si>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</si>
  <si>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</si>
  <si>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</si>
  <si>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</si>
  <si>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</si>
  <si>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</si>
  <si>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</si>
  <si>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</si>
  <si>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</si>
  <si>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</si>
  <si>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</si>
  <si>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</si>
  <si>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</si>
  <si>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</si>
  <si>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</si>
  <si>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</si>
  <si>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</si>
  <si>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</si>
  <si>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</si>
  <si>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</si>
  <si>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</si>
  <si>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</si>
  <si>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</si>
  <si>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</si>
  <si>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</si>
  <si>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</si>
  <si>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</si>
  <si>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</si>
  <si>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</si>
  <si>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</si>
  <si>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</si>
  <si>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</si>
  <si>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</si>
  <si>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</si>
  <si>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</si>
  <si>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</si>
  <si>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</si>
  <si>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</si>
  <si>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</si>
  <si>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</si>
  <si>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</si>
  <si>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</si>
  <si>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</si>
  <si>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</si>
  <si>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</si>
  <si>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</si>
  <si>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</si>
  <si>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</si>
  <si>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</si>
  <si>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</si>
  <si>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</si>
  <si>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</si>
  <si>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</si>
  <si>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</si>
  <si>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</si>
  <si>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</si>
  <si>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</si>
  <si>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</si>
  <si>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</si>
  <si>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</si>
  <si>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</si>
  <si>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</si>
  <si>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</si>
  <si>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</si>
  <si>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</si>
  <si>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</si>
  <si>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</si>
  <si>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</si>
  <si>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</si>
  <si>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</si>
  <si>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</si>
  <si>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</si>
  <si>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</si>
  <si>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</si>
  <si>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</si>
  <si>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</si>
  <si>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</si>
  <si>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</si>
  <si>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</si>
  <si>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</si>
  <si>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</si>
  <si>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</si>
  <si>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</si>
  <si>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</si>
  <si>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</si>
  <si>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</si>
  <si>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</si>
  <si>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</si>
  <si>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</si>
  <si>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</si>
  <si>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</si>
  <si>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</si>
  <si>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</si>
  <si>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</si>
  <si>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</si>
  <si>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</si>
  <si>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</si>
  <si>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</si>
  <si>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</si>
  <si>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</si>
  <si>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</si>
  <si>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</si>
  <si>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</si>
  <si>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</si>
  <si>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</si>
  <si>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</si>
  <si>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</si>
  <si>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</si>
  <si>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</si>
  <si>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</si>
  <si>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</si>
  <si>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</si>
  <si>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</si>
  <si>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</si>
  <si>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</si>
  <si>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</si>
  <si>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</si>
  <si>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</si>
  <si>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</si>
  <si>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</si>
  <si>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</si>
  <si>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</si>
  <si>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</si>
  <si>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</si>
  <si>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</si>
  <si>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</si>
  <si>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</si>
  <si>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</si>
  <si>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</si>
  <si>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</si>
  <si>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</si>
  <si>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</si>
  <si>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</si>
  <si>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</si>
  <si>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</si>
  <si>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</si>
  <si>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</si>
  <si>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</si>
  <si>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</si>
  <si>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</si>
  <si>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</si>
  <si>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</si>
  <si>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</si>
  <si>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</si>
  <si>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</si>
  <si>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</si>
  <si>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</si>
  <si>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</si>
  <si>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</si>
  <si>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</si>
  <si>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</si>
  <si>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</si>
  <si>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</si>
  <si>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</si>
  <si>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</si>
  <si>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</si>
  <si>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</si>
  <si>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</si>
  <si>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</si>
  <si>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</si>
  <si>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</si>
  <si>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</si>
  <si>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</si>
  <si>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</si>
  <si>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</si>
  <si>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</si>
  <si>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</si>
  <si>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</si>
  <si>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</si>
  <si>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</si>
  <si>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</si>
  <si>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</si>
  <si>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</si>
  <si>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</si>
  <si>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</si>
  <si>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</si>
  <si>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</si>
  <si>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</si>
  <si>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</si>
  <si>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</si>
  <si>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</si>
  <si>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</si>
  <si>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</si>
  <si>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</si>
  <si>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</si>
  <si>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</si>
  <si>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</si>
  <si>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</si>
  <si>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</si>
  <si>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</si>
  <si>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</si>
  <si>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</si>
  <si>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</si>
  <si>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</si>
  <si>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</si>
  <si>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</si>
  <si>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</si>
  <si>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</si>
  <si>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</si>
  <si>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</si>
  <si>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</si>
  <si>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</si>
  <si>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</si>
  <si>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</si>
  <si>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</si>
  <si>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</si>
  <si>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</si>
  <si>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</si>
  <si>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</si>
  <si>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</si>
  <si>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</si>
  <si>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</si>
  <si>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</si>
  <si>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</si>
  <si>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</si>
  <si>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</si>
  <si>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</si>
  <si>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</si>
  <si>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</si>
  <si>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</si>
  <si>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</si>
  <si>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</si>
  <si>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</si>
  <si>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</si>
  <si>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</si>
  <si>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</si>
  <si>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</si>
  <si>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</si>
  <si>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</si>
  <si>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</si>
  <si>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</si>
  <si>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</si>
  <si>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</si>
  <si>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</si>
  <si>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</si>
  <si>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</si>
  <si>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</si>
  <si>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</si>
  <si>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</si>
  <si>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</si>
  <si>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</si>
  <si>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</si>
  <si>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</si>
  <si>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</si>
  <si>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</si>
  <si>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</si>
  <si>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</si>
  <si>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</si>
  <si>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</si>
  <si>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</si>
  <si>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</si>
  <si>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</si>
  <si>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</si>
  <si>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</si>
  <si>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</si>
  <si>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</si>
  <si>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</si>
  <si>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</si>
  <si>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</si>
  <si>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</si>
  <si>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</si>
  <si>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</si>
  <si>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</si>
  <si>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</si>
  <si>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</si>
  <si>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</si>
  <si>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</si>
  <si>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</si>
  <si>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</si>
  <si>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</si>
  <si>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</si>
  <si>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</si>
  <si>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</si>
  <si>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</si>
  <si>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</si>
  <si>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</si>
  <si>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</si>
  <si>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</si>
  <si>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</si>
  <si>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</si>
  <si>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</si>
  <si>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</si>
  <si>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</si>
  <si>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</si>
  <si>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</si>
  <si>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</si>
  <si>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</si>
  <si>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</si>
  <si>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</si>
  <si>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</si>
  <si>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</si>
  <si>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</si>
  <si>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</si>
  <si>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</si>
  <si>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</si>
  <si>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</si>
  <si>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</si>
  <si>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</si>
  <si>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</si>
  <si>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</si>
  <si>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</si>
  <si>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</si>
  <si>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</si>
  <si>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</si>
  <si>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</si>
  <si>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</si>
  <si>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</si>
  <si>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</si>
  <si>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</si>
  <si>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</si>
  <si>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</si>
  <si>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</si>
  <si>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</si>
  <si>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</si>
  <si>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</si>
  <si>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</si>
  <si>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</si>
  <si>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</si>
  <si>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</si>
  <si>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</si>
  <si>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</si>
  <si>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</si>
  <si>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</si>
  <si>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</si>
  <si>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</si>
  <si>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</si>
  <si>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</si>
  <si>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</si>
  <si>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</si>
  <si>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</si>
  <si>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</si>
  <si>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</si>
  <si>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</si>
  <si>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</si>
  <si>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</si>
  <si>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</si>
  <si>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</si>
  <si>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</si>
  <si>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</si>
  <si>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</si>
  <si>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</si>
  <si>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</si>
  <si>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</si>
  <si>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</si>
  <si>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</si>
  <si>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</si>
  <si>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</si>
  <si>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</si>
  <si>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</si>
  <si>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</si>
  <si>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</si>
  <si>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</si>
  <si>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</si>
  <si>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</si>
  <si>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</si>
  <si>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</si>
  <si>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</si>
  <si>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</si>
  <si>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</si>
  <si>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</si>
  <si>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</si>
  <si>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</si>
  <si>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</si>
  <si>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</si>
  <si>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</si>
  <si>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</si>
  <si>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</si>
  <si>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</si>
  <si>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</si>
  <si>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</si>
  <si>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</si>
  <si>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</si>
  <si>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</si>
  <si>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</si>
  <si>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</si>
  <si>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</si>
  <si>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</si>
  <si>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</si>
  <si>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</si>
  <si>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</si>
  <si>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</si>
  <si>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</si>
  <si>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</si>
  <si>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</si>
  <si>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</si>
  <si>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</si>
  <si>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</si>
  <si>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</si>
  <si>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</si>
  <si>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</si>
  <si>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</si>
  <si>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</si>
  <si>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</si>
  <si>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</si>
  <si>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</si>
  <si>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</si>
  <si>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</si>
  <si>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</si>
  <si>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</si>
  <si>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</si>
  <si>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</si>
  <si>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</si>
  <si>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</si>
  <si>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</si>
  <si>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</si>
  <si>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</si>
  <si>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</si>
  <si>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</si>
  <si>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</si>
  <si>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</si>
  <si>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</si>
  <si>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</si>
  <si>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</si>
  <si>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</si>
  <si>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</si>
  <si>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</si>
  <si>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</si>
  <si>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</si>
  <si>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</si>
  <si>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</si>
  <si>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</si>
  <si>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</si>
  <si>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</si>
  <si>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</si>
  <si>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</si>
  <si>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</si>
  <si>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</si>
  <si>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</si>
  <si>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</si>
  <si>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</si>
  <si>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</si>
  <si>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</si>
  <si>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</si>
  <si>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</si>
  <si>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</si>
  <si>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</si>
  <si>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</si>
  <si>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</si>
  <si>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</si>
  <si>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</si>
  <si>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</si>
  <si>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</si>
  <si>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</si>
  <si>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</si>
  <si>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</si>
  <si>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</si>
  <si>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</si>
  <si>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</si>
  <si>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</si>
  <si>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</si>
  <si>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</si>
  <si>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</si>
  <si>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</si>
  <si>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</si>
  <si>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</si>
  <si>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</si>
  <si>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</si>
  <si>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</si>
  <si>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</si>
  <si>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</si>
  <si>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</si>
  <si>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</si>
  <si>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</si>
  <si>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</si>
  <si>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</si>
  <si>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</si>
  <si>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</si>
  <si>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</si>
  <si>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</si>
  <si>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</si>
  <si>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</si>
  <si>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</si>
  <si>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</si>
  <si>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</si>
  <si>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</si>
  <si>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</si>
  <si>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</si>
  <si>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</si>
  <si>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</si>
  <si>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</si>
  <si>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</si>
  <si>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</si>
  <si>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</si>
  <si>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</si>
  <si>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</si>
  <si>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</si>
  <si>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</si>
  <si>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</si>
  <si>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</si>
  <si>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</si>
  <si>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</si>
  <si>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</si>
  <si>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</si>
  <si>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</si>
  <si>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</si>
  <si>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</si>
  <si>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</si>
  <si>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</si>
  <si>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</si>
  <si>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</si>
  <si>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</si>
  <si>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</si>
  <si>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</si>
  <si>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</si>
  <si>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</si>
  <si>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</si>
  <si>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</si>
  <si>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</si>
  <si>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</si>
  <si>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</si>
  <si>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</si>
  <si>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</si>
  <si>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</si>
  <si>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</si>
  <si>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</si>
  <si>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</si>
  <si>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</si>
  <si>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</si>
  <si>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</si>
  <si>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</si>
  <si>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</si>
  <si>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</si>
  <si>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</si>
  <si>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</si>
  <si>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</si>
  <si>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</si>
  <si>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</si>
  <si>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</si>
  <si>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</si>
  <si>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</si>
  <si>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</si>
  <si>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</si>
  <si>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</si>
  <si>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</si>
  <si>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</si>
  <si>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</si>
  <si>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</si>
  <si>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</si>
  <si>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</si>
  <si>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</si>
  <si>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</si>
  <si>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</si>
  <si>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</si>
  <si>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</si>
  <si>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</si>
  <si>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</si>
  <si>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</si>
  <si>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</si>
  <si>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</si>
  <si>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</si>
  <si>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</si>
  <si>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</si>
  <si>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</si>
  <si>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</si>
  <si>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</si>
  <si>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</si>
  <si>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</si>
  <si>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</si>
  <si>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</si>
  <si>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</si>
  <si>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</si>
  <si>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</si>
  <si>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</si>
  <si>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</si>
  <si>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</si>
  <si>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</si>
  <si>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</si>
  <si>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</si>
  <si>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</si>
  <si>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</si>
  <si>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</si>
  <si>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</si>
  <si>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</si>
  <si>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</si>
  <si>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</si>
  <si>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</si>
  <si>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</si>
  <si>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</si>
  <si>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</si>
  <si>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</si>
  <si>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</si>
  <si>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</si>
  <si>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</si>
  <si>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</si>
  <si>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</si>
  <si>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</si>
  <si>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</si>
  <si>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</si>
  <si>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</si>
  <si>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</si>
  <si>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</si>
  <si>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</si>
  <si>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</si>
  <si>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</si>
  <si>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</si>
  <si>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</si>
  <si>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</si>
  <si>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</si>
  <si>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</si>
  <si>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</si>
  <si>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</si>
  <si>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</si>
  <si>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</si>
  <si>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</si>
  <si>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</si>
  <si>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</si>
  <si>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</si>
  <si>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</si>
  <si>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</si>
  <si>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</si>
  <si>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</si>
  <si>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</si>
  <si>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</si>
  <si>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</si>
  <si>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</si>
  <si>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</si>
  <si>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</si>
  <si>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</si>
  <si>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</si>
  <si>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</si>
  <si>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</si>
  <si>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</si>
  <si>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</si>
  <si>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</si>
  <si>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</si>
  <si>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</si>
  <si>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</si>
  <si>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</si>
  <si>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</si>
  <si>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</si>
  <si>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</si>
  <si>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</si>
  <si>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</si>
  <si>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</si>
  <si>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</si>
  <si>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</si>
  <si>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</si>
  <si>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</si>
  <si>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</si>
  <si>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</si>
  <si>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</si>
  <si>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</si>
  <si>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</si>
  <si>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</si>
  <si>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</si>
  <si>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</si>
  <si>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</si>
  <si>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</si>
  <si>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</si>
  <si>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</si>
  <si>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</si>
  <si>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</si>
  <si>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</si>
  <si>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</si>
  <si>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</si>
  <si>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</si>
  <si>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</si>
  <si>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</si>
  <si>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</si>
  <si>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</si>
  <si>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</si>
  <si>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</si>
  <si>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</si>
  <si>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</si>
  <si>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</si>
  <si>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</si>
  <si>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</si>
  <si>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</si>
  <si>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</si>
  <si>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</si>
  <si>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</si>
  <si>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</si>
  <si>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</si>
  <si>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</si>
  <si>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</si>
  <si>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</si>
  <si>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</si>
  <si>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</si>
  <si>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</si>
  <si>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</si>
  <si>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</si>
  <si>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</si>
  <si>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</si>
  <si>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</si>
  <si>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</si>
  <si>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</si>
  <si>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</si>
  <si>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</si>
  <si>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</si>
  <si>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</si>
  <si>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</si>
  <si>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</si>
  <si>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</si>
  <si>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</si>
  <si>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</si>
  <si>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</si>
  <si>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</si>
  <si>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</si>
  <si>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</si>
  <si>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</si>
  <si>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</si>
  <si>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</si>
  <si>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</si>
  <si>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</si>
  <si>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</si>
  <si>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</si>
  <si>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</si>
  <si>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</si>
  <si>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</si>
  <si>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</si>
  <si>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</si>
  <si>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</si>
  <si>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</si>
  <si>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</si>
  <si>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</si>
  <si>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</si>
  <si>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</si>
  <si>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</si>
  <si>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</si>
  <si>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</si>
  <si>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</si>
  <si>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</si>
  <si>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</si>
  <si>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</si>
  <si>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</si>
  <si>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</si>
  <si>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</si>
  <si>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</si>
  <si>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</si>
  <si>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</si>
  <si>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</si>
  <si>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</si>
  <si>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</si>
  <si>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</si>
  <si>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</si>
  <si>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</si>
  <si>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</si>
  <si>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</si>
  <si>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</si>
  <si>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</si>
  <si>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</si>
  <si>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</si>
  <si>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</si>
  <si>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</si>
  <si>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</si>
  <si>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</si>
  <si>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</si>
  <si>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</si>
  <si>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</si>
  <si>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</si>
  <si>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</si>
  <si>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</si>
  <si>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</si>
  <si>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</si>
  <si>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</si>
  <si>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</si>
  <si>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</si>
  <si>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</si>
  <si>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</si>
  <si>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</si>
  <si>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</si>
  <si>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</si>
  <si>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</si>
  <si>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</si>
  <si>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</si>
  <si>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</si>
  <si>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</si>
  <si>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</si>
  <si>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</si>
  <si>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</si>
  <si>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</si>
  <si>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</si>
  <si>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</si>
  <si>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</si>
  <si>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</si>
  <si>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</si>
  <si>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</si>
  <si>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</si>
  <si>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</si>
  <si>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</si>
  <si>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</si>
  <si>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</si>
  <si>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</si>
  <si>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</si>
  <si>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</si>
  <si>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</si>
  <si>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</si>
  <si>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</si>
  <si>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</si>
  <si>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</si>
  <si>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</si>
  <si>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</si>
  <si>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</si>
  <si>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</si>
  <si>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</si>
  <si>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</si>
  <si>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</si>
  <si>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</si>
  <si>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</si>
  <si>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</si>
  <si>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</si>
  <si>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</si>
  <si>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</si>
  <si>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</si>
  <si>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</si>
  <si>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</si>
  <si>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</si>
  <si>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</si>
  <si>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</si>
  <si>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</si>
  <si>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</si>
  <si>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</si>
  <si>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</si>
  <si>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</si>
  <si>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</si>
  <si>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</si>
  <si>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</si>
  <si>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</si>
  <si>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</si>
  <si>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</si>
  <si>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</si>
  <si>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</si>
  <si>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</si>
  <si>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</si>
  <si>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</si>
  <si>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</si>
  <si>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</si>
  <si>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</si>
  <si>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</si>
  <si>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</si>
  <si>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</si>
  <si>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</si>
  <si>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</si>
  <si>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</si>
  <si>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</si>
  <si>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</si>
  <si>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</si>
  <si>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</si>
  <si>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</si>
  <si>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</si>
  <si>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</si>
  <si>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</si>
  <si>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</si>
  <si>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</si>
  <si>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</si>
  <si>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</si>
  <si>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</si>
  <si>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</si>
  <si>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</si>
  <si>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</si>
  <si>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</si>
  <si>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</si>
  <si>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</si>
  <si>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</si>
  <si>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</si>
  <si>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</si>
  <si>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</si>
  <si>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</si>
  <si>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</si>
  <si>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</si>
  <si>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</si>
  <si>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</si>
  <si>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</si>
  <si>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</si>
  <si>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</si>
  <si>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</si>
  <si>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</si>
  <si>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</si>
  <si>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</si>
  <si>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</si>
  <si>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</si>
  <si>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</si>
  <si>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</si>
  <si>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</si>
  <si>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</si>
  <si>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</si>
  <si>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</si>
  <si>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</si>
  <si>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</si>
  <si>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</si>
  <si>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</si>
  <si>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</si>
  <si>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</si>
  <si>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</si>
  <si>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</si>
  <si>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</si>
  <si>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</si>
  <si>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</si>
  <si>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</si>
  <si>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</si>
  <si>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</si>
  <si>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</si>
  <si>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</si>
  <si>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</si>
  <si>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</si>
  <si>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</si>
  <si>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</si>
  <si>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</si>
  <si>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</si>
  <si>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</si>
  <si>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</si>
  <si>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</si>
  <si>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</si>
  <si>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</si>
  <si>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</si>
  <si>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</si>
  <si>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</si>
  <si>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</si>
  <si>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</si>
  <si>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</si>
  <si>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</si>
  <si>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</si>
  <si>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</si>
  <si>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</si>
  <si>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</si>
  <si>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</si>
  <si>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</si>
  <si>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</si>
  <si>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</si>
  <si>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</si>
  <si>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</si>
  <si>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</si>
  <si>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</si>
  <si>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</si>
  <si>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</si>
  <si>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</si>
  <si>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</si>
  <si>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</si>
  <si>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</si>
  <si>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</si>
  <si>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</si>
  <si>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</si>
  <si>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</si>
  <si>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</si>
  <si>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</si>
  <si>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</si>
  <si>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</si>
  <si>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</si>
  <si>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</si>
  <si>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</si>
  <si>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</si>
  <si>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</si>
  <si>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</si>
  <si>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</si>
  <si>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</si>
  <si>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</si>
  <si>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</si>
  <si>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</si>
  <si>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</si>
  <si>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</si>
  <si>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</si>
  <si>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</si>
  <si>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</si>
  <si>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</si>
  <si>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</si>
  <si>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</si>
  <si>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</si>
  <si>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</si>
  <si>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</si>
  <si>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</si>
  <si>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</si>
  <si>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</si>
  <si>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</si>
  <si>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</si>
  <si>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</si>
  <si>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</si>
  <si>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</si>
  <si>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</si>
  <si>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</si>
  <si>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</si>
  <si>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</si>
  <si>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</si>
  <si>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</si>
  <si>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</si>
  <si>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</si>
  <si>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</si>
  <si>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</si>
  <si>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</si>
  <si>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</si>
  <si>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</si>
  <si>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</si>
  <si>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</si>
  <si>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</si>
  <si>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</si>
  <si>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</si>
  <si>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</si>
  <si>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</si>
  <si>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</si>
  <si>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</si>
  <si>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</si>
  <si>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</si>
  <si>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</si>
  <si>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</si>
  <si>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</si>
  <si>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</si>
  <si>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</si>
  <si>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</si>
  <si>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</si>
  <si>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</si>
  <si>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</si>
  <si>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</si>
  <si>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</si>
  <si>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</si>
  <si>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</si>
  <si>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</si>
  <si>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</si>
  <si>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</si>
  <si>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</si>
  <si>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</si>
  <si>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</si>
  <si>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</si>
  <si>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</si>
  <si>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</si>
  <si>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</si>
  <si>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</si>
  <si>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</si>
  <si>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</si>
  <si>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</si>
  <si>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</si>
  <si>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</si>
  <si>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</si>
  <si>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</si>
  <si>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</si>
  <si>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</si>
  <si>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</si>
  <si>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</si>
  <si>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</si>
  <si>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</si>
  <si>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</si>
  <si>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</si>
  <si>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</si>
  <si>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</si>
  <si>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</si>
  <si>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</si>
  <si>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</si>
  <si>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</si>
  <si>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</si>
  <si>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</si>
  <si>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</si>
  <si>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</si>
  <si>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</si>
  <si>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</si>
  <si>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</si>
  <si>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</si>
  <si>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</si>
  <si>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</si>
  <si>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</si>
  <si>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</si>
  <si>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</si>
  <si>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</si>
  <si>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</si>
  <si>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</si>
  <si>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</si>
  <si>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</si>
  <si>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</si>
  <si>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</si>
  <si>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</si>
  <si>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</si>
  <si>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</si>
  <si>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</si>
  <si>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</si>
  <si>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</si>
  <si>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</si>
  <si>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</si>
  <si>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</si>
  <si>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</si>
  <si>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</si>
  <si>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</si>
  <si>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</si>
  <si>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</si>
  <si>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</si>
  <si>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</si>
  <si>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</si>
  <si>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</si>
  <si>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</si>
  <si>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</si>
  <si>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</si>
  <si>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</si>
  <si>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</si>
  <si>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</si>
  <si>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</si>
  <si>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</si>
  <si>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</si>
  <si>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</si>
  <si>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</si>
  <si>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</si>
  <si>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</si>
  <si>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</si>
  <si>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</si>
  <si>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</si>
  <si>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</si>
  <si>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</si>
  <si>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</si>
  <si>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</si>
  <si>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</si>
  <si>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</si>
  <si>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</si>
  <si>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</si>
  <si>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</si>
  <si>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</si>
  <si>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</si>
  <si>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</si>
  <si>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</si>
  <si>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</si>
  <si>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</si>
  <si>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</si>
  <si>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</si>
  <si>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</si>
  <si>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</si>
  <si>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</si>
  <si>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</si>
  <si>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</si>
  <si>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</si>
  <si>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</si>
  <si>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</si>
  <si>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</si>
  <si>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</si>
  <si>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</si>
  <si>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</si>
  <si>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</si>
  <si>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</si>
  <si>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</si>
  <si>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</si>
  <si>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</si>
  <si>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</si>
  <si>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</si>
  <si>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</si>
  <si>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</si>
  <si>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</si>
  <si>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</si>
  <si>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</si>
  <si>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</si>
  <si>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</si>
  <si>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</si>
  <si>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</si>
  <si>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</si>
  <si>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</si>
  <si>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</si>
  <si>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</si>
  <si>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</si>
  <si>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</si>
  <si>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</si>
  <si>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</si>
  <si>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</si>
  <si>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</si>
  <si>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</si>
  <si>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</si>
  <si>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</si>
  <si>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</si>
  <si>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</si>
  <si>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</si>
  <si>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</si>
  <si>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</si>
  <si>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</si>
  <si>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</si>
  <si>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</si>
  <si>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</si>
  <si>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</si>
  <si>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</si>
  <si>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</si>
  <si>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</si>
  <si>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</si>
  <si>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</si>
  <si>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</si>
  <si>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</si>
  <si>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</si>
  <si>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</si>
  <si>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</si>
  <si>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</si>
  <si>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</si>
  <si>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</si>
  <si>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</si>
  <si>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</si>
  <si>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</si>
  <si>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</si>
  <si>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</si>
  <si>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</si>
  <si>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</si>
  <si>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</si>
  <si>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</si>
  <si>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</si>
  <si>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</si>
  <si>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</si>
  <si>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</si>
  <si>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</si>
  <si>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</si>
  <si>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</si>
  <si>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</si>
  <si>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</si>
  <si>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</si>
  <si>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</si>
  <si>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</si>
  <si>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</si>
  <si>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</si>
  <si>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</si>
  <si>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</si>
  <si>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</si>
  <si>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</si>
  <si>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</si>
  <si>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</si>
  <si>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</si>
  <si>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</si>
  <si>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</si>
  <si>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</si>
  <si>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</si>
  <si>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</si>
  <si>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</si>
  <si>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</si>
  <si>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</si>
  <si>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</si>
  <si>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</si>
  <si>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</si>
  <si>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</si>
  <si>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</si>
  <si>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</si>
  <si>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</si>
  <si>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</si>
  <si>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</si>
  <si>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</si>
  <si>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</si>
  <si>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</si>
  <si>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</si>
  <si>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</si>
  <si>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</si>
  <si>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</si>
  <si>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</si>
  <si>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</si>
  <si>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</si>
  <si>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</si>
  <si>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</si>
  <si>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</si>
  <si>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</si>
  <si>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</si>
  <si>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</si>
  <si>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</si>
  <si>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</si>
  <si>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</si>
  <si>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</si>
  <si>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</si>
  <si>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</si>
  <si>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</si>
  <si>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</si>
  <si>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</si>
  <si>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</si>
  <si>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</si>
  <si>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</si>
  <si>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</si>
  <si>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</si>
  <si>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</si>
  <si>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</si>
  <si>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</si>
  <si>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</si>
  <si>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</si>
  <si>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</si>
  <si>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</si>
  <si>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</si>
  <si>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</si>
  <si>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</si>
  <si>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</si>
  <si>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</si>
  <si>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</si>
  <si>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</si>
  <si>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</si>
  <si>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</si>
  <si>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</si>
  <si>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</si>
  <si>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</si>
  <si>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</si>
  <si>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</si>
  <si>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</si>
  <si>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</si>
  <si>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</si>
  <si>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</si>
  <si>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</si>
  <si>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</si>
  <si>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</si>
  <si>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</si>
  <si>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</si>
  <si>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</si>
  <si>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</si>
  <si>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</si>
  <si>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</si>
  <si>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</si>
  <si>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</si>
  <si>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</si>
  <si>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</si>
  <si>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</si>
  <si>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</si>
  <si>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</si>
  <si>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</si>
  <si>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</si>
  <si>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</si>
  <si>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</si>
  <si>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</si>
  <si>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</si>
  <si>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</si>
  <si>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</si>
  <si>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</si>
  <si>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</si>
  <si>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</si>
  <si>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</si>
  <si>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</si>
  <si>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</si>
  <si>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</si>
  <si>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</si>
  <si>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</si>
  <si>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</si>
  <si>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</si>
  <si>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</si>
  <si>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</si>
  <si>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</si>
  <si>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</si>
  <si>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</si>
  <si>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</si>
  <si>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</si>
  <si>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</si>
  <si>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</si>
  <si>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</si>
  <si>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</si>
  <si>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</si>
  <si>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</si>
  <si>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</si>
  <si>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</si>
  <si>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</si>
  <si>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</si>
  <si>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</si>
  <si>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</si>
  <si>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</si>
  <si>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</si>
  <si>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</si>
  <si>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</si>
  <si>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</si>
  <si>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</si>
  <si>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</si>
  <si>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</si>
  <si>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</si>
  <si>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</si>
  <si>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</si>
  <si>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</si>
  <si>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</si>
  <si>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</si>
  <si>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</si>
  <si>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</si>
  <si>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</si>
  <si>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</si>
  <si>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</si>
  <si>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</si>
  <si>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</si>
  <si>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</si>
  <si>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</si>
  <si>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</si>
  <si>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</si>
  <si>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</si>
  <si>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</si>
  <si>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</si>
  <si>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</si>
  <si>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</si>
  <si>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</si>
  <si>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</si>
  <si>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</si>
  <si>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</si>
  <si>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</si>
  <si>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</si>
  <si>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</si>
  <si>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</si>
  <si>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</si>
  <si>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</si>
  <si>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</si>
  <si>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</si>
  <si>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</si>
  <si>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</si>
  <si>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</si>
  <si>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</si>
  <si>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</si>
  <si>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</si>
  <si>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</si>
  <si>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</si>
  <si>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</si>
  <si>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</si>
  <si>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</si>
  <si>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</si>
  <si>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</si>
  <si>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</si>
  <si>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</si>
  <si>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</si>
  <si>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</si>
  <si>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</si>
  <si>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</si>
  <si>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</si>
  <si>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</si>
  <si>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</si>
  <si>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</si>
  <si>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</si>
  <si>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</si>
  <si>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</si>
  <si>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</si>
  <si>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</si>
  <si>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</si>
  <si>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</si>
  <si>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</si>
  <si>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</si>
  <si>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</si>
  <si>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</si>
  <si>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</si>
  <si>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</si>
  <si>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</si>
  <si>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</si>
  <si>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</si>
  <si>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</si>
  <si>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</si>
  <si>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</si>
  <si>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</si>
  <si>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</si>
  <si>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</si>
  <si>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</si>
  <si>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</si>
  <si>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</si>
  <si>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</si>
  <si>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</si>
  <si>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</si>
  <si>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</si>
  <si>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</si>
  <si>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</si>
  <si>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</si>
  <si>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</si>
  <si>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</si>
  <si>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</si>
  <si>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</si>
  <si>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</si>
  <si>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</si>
  <si>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</si>
  <si>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</si>
  <si>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</si>
  <si>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</si>
  <si>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</si>
  <si>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</si>
  <si>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</si>
  <si>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</si>
  <si>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</si>
  <si>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</si>
  <si>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</si>
  <si>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</si>
  <si>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</si>
  <si>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</si>
  <si>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</si>
  <si>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</si>
  <si>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</si>
  <si>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</si>
  <si>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</si>
  <si>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</si>
  <si>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</si>
  <si>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</si>
  <si>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</si>
  <si>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</si>
  <si>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</si>
  <si>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</si>
  <si>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</si>
  <si>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</si>
  <si>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</si>
  <si>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</si>
  <si>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</si>
  <si>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</si>
  <si>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</si>
  <si>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</si>
  <si>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</si>
  <si>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</si>
  <si>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</si>
  <si>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</si>
  <si>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</si>
  <si>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</si>
  <si>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</si>
  <si>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</si>
  <si>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</si>
  <si>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</si>
  <si>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</si>
  <si>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</si>
  <si>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</si>
  <si>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</si>
  <si>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</si>
  <si>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</si>
  <si>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</si>
  <si>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</si>
  <si>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</si>
  <si>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</si>
  <si>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</si>
  <si>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</si>
  <si>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</si>
  <si>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</si>
  <si>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</si>
  <si>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</si>
  <si>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</si>
  <si>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</si>
  <si>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</si>
  <si>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</si>
  <si>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</si>
  <si>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</si>
  <si>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</si>
  <si>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</si>
  <si>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</si>
  <si>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</si>
  <si>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</si>
  <si>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</si>
  <si>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</si>
  <si>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</si>
  <si>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</si>
  <si>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</si>
  <si>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</si>
  <si>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</si>
  <si>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</si>
  <si>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</si>
  <si>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</si>
  <si>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</si>
  <si>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</si>
  <si>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</si>
  <si>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</si>
  <si>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</si>
  <si>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</si>
  <si>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</si>
  <si>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</si>
  <si>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</si>
  <si>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</si>
  <si>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</si>
  <si>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</si>
  <si>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</si>
  <si>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</si>
  <si>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</si>
  <si>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</si>
  <si>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</si>
  <si>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</si>
  <si>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</si>
  <si>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</si>
  <si>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</si>
  <si>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</si>
  <si>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</si>
  <si>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</si>
  <si>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</si>
  <si>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</si>
  <si>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</si>
  <si>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</si>
  <si>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</si>
  <si>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</si>
  <si>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</si>
  <si>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</si>
  <si>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</si>
  <si>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</si>
  <si>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</si>
  <si>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</si>
  <si>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</si>
  <si>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</si>
  <si>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</si>
  <si>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</si>
  <si>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</si>
  <si>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</si>
  <si>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</si>
  <si>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</si>
  <si>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</si>
  <si>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</si>
  <si>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</si>
  <si>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</si>
  <si>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</si>
  <si>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</si>
  <si>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</si>
  <si>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</si>
  <si>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</si>
  <si>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</si>
  <si>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</si>
  <si>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</si>
  <si>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</si>
  <si>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</si>
  <si>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</si>
  <si>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</si>
  <si>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</si>
  <si>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</si>
  <si>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</si>
  <si>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</si>
  <si>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</si>
  <si>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</si>
  <si>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</si>
  <si>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</si>
  <si>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</si>
  <si>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</si>
  <si>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</si>
  <si>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</si>
  <si>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</si>
  <si>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</si>
  <si>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</si>
  <si>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</si>
  <si>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</si>
  <si>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</si>
  <si>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</si>
  <si>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</si>
  <si>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</si>
  <si>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</si>
  <si>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</si>
  <si>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</si>
  <si>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</si>
  <si>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</si>
  <si>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</si>
  <si>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</si>
  <si>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</si>
  <si>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</si>
  <si>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</si>
  <si>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</si>
  <si>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</si>
  <si>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</si>
  <si>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</si>
  <si>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</si>
  <si>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</si>
  <si>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</si>
  <si>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</si>
  <si>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</si>
  <si>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</si>
  <si>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</si>
  <si>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</si>
  <si>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</si>
  <si>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</si>
  <si>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</si>
  <si>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</si>
  <si>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</si>
  <si>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</si>
  <si>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</si>
  <si>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</si>
  <si>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</si>
  <si>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</si>
  <si>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</si>
  <si>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</si>
  <si>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</si>
  <si>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</si>
  <si>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</si>
  <si>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</si>
  <si>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</si>
  <si>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</si>
  <si>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</si>
  <si>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</si>
  <si>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</si>
  <si>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</si>
  <si>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</si>
  <si>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</si>
  <si>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</si>
  <si>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</si>
  <si>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</si>
  <si>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</si>
  <si>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</si>
  <si>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</si>
  <si>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</si>
  <si>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</si>
  <si>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</si>
  <si>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</si>
  <si>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</si>
  <si>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</si>
  <si>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</si>
  <si>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</si>
  <si>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</si>
  <si>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</si>
  <si>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</si>
  <si>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</si>
  <si>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</si>
  <si>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</si>
  <si>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</si>
  <si>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</si>
  <si>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</si>
  <si>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</si>
  <si>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</si>
  <si>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</si>
  <si>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</si>
  <si>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</si>
  <si>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</si>
  <si>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</si>
  <si>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</si>
  <si>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</si>
  <si>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</si>
  <si>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</si>
  <si>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</si>
  <si>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</si>
  <si>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</si>
  <si>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</si>
  <si>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</si>
  <si>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</si>
  <si>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</si>
  <si>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</si>
  <si>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</si>
  <si>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</si>
  <si>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</si>
  <si>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</si>
  <si>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</si>
  <si>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</si>
  <si>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</si>
  <si>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</si>
  <si>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</si>
  <si>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</si>
  <si>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</si>
  <si>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</si>
  <si>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</si>
  <si>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</si>
  <si>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</si>
  <si>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</si>
  <si>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</si>
  <si>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</si>
  <si>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</si>
  <si>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</si>
  <si>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</si>
  <si>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</si>
  <si>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</si>
  <si>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</si>
  <si>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</si>
  <si>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</si>
  <si>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</si>
  <si>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</si>
  <si>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</si>
  <si>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</si>
  <si>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</si>
  <si>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</si>
  <si>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</si>
  <si>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</si>
  <si>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</si>
  <si>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</si>
  <si>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</si>
  <si>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</si>
  <si>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</si>
  <si>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</si>
  <si>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</si>
  <si>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</si>
  <si>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</si>
  <si>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</si>
  <si>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</si>
  <si>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</si>
  <si>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</si>
  <si>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</si>
  <si>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</si>
  <si>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</si>
  <si>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</si>
  <si>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</si>
  <si>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</si>
  <si>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</si>
  <si>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</si>
  <si>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</si>
  <si>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</si>
  <si>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</si>
  <si>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</si>
  <si>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</si>
  <si>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</si>
  <si>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</si>
  <si>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</si>
  <si>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</si>
  <si>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</si>
  <si>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</si>
  <si>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</si>
  <si>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</si>
  <si>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</si>
  <si>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</si>
  <si>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</si>
  <si>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</si>
  <si>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</si>
  <si>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</si>
  <si>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</si>
  <si>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</si>
  <si>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</si>
  <si>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</si>
  <si>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</si>
  <si>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</si>
  <si>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</si>
  <si>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</si>
  <si>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</si>
  <si>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</si>
  <si>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</si>
  <si>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</si>
  <si>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</si>
  <si>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</si>
  <si>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</si>
  <si>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</si>
  <si>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</si>
  <si>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</si>
  <si>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</si>
  <si>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</si>
  <si>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</si>
  <si>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</si>
  <si>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</si>
  <si>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</si>
  <si>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</si>
  <si>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</si>
  <si>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</si>
  <si>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</si>
  <si>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</si>
  <si>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</si>
  <si>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</si>
  <si>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</si>
  <si>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</si>
  <si>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</si>
  <si>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</si>
  <si>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</si>
  <si>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</si>
  <si>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</si>
  <si>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</si>
  <si>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</si>
  <si>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</si>
  <si>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</si>
  <si>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</si>
  <si>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</si>
  <si>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</si>
  <si>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</si>
  <si>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</si>
  <si>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</si>
  <si>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</si>
  <si>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</si>
  <si>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</si>
  <si>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</si>
  <si>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</si>
  <si>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</si>
  <si>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</si>
  <si>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</si>
  <si>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</si>
  <si>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</si>
  <si>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</si>
  <si>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</si>
  <si>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</si>
  <si>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</si>
  <si>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</si>
  <si>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</si>
  <si>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</si>
  <si>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</si>
  <si>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</si>
  <si>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</si>
  <si>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</si>
  <si>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</si>
  <si>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</si>
  <si>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</si>
  <si>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</si>
  <si>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</si>
  <si>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</si>
  <si>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</si>
  <si>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</si>
  <si>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</si>
  <si>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</si>
  <si>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</si>
  <si>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</si>
  <si>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</si>
  <si>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</si>
  <si>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</si>
  <si>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</si>
  <si>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</si>
  <si>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</si>
  <si>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</si>
  <si>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</si>
  <si>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</si>
  <si>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</si>
  <si>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</si>
  <si>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</si>
  <si>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</si>
  <si>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</si>
  <si>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</si>
  <si>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</si>
  <si>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</si>
  <si>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</si>
  <si>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</si>
  <si>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</si>
  <si>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</si>
  <si>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</si>
  <si>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</si>
  <si>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</si>
  <si>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</si>
  <si>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</si>
  <si>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</si>
  <si>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</si>
  <si>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</si>
  <si>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</si>
  <si>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</si>
  <si>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</si>
  <si>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</si>
  <si>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</si>
  <si>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</si>
  <si>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</si>
  <si>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</si>
  <si>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</si>
  <si>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</si>
  <si>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</si>
  <si>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</si>
  <si>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</si>
  <si>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</si>
  <si>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</si>
  <si>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</si>
  <si>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</si>
  <si>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</si>
  <si>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</si>
  <si>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</si>
  <si>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</si>
  <si>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</si>
  <si>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</si>
  <si>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</si>
  <si>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</si>
  <si>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</si>
  <si>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</si>
  <si>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</si>
  <si>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</si>
  <si>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</si>
  <si>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</si>
  <si>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</si>
  <si>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</si>
  <si>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</si>
  <si>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</si>
  <si>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</si>
  <si>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</si>
  <si>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</si>
  <si>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</si>
  <si>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</si>
  <si>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</si>
  <si>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</si>
  <si>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</si>
  <si>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</si>
  <si>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</si>
  <si>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</si>
  <si>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</si>
  <si>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</si>
  <si>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</si>
  <si>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</si>
  <si>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</si>
  <si>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</si>
  <si>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</si>
  <si>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</si>
  <si>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</si>
  <si>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</si>
  <si>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</si>
  <si>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</si>
  <si>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</si>
  <si>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</si>
  <si>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</si>
  <si>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</si>
  <si>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</si>
  <si>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</si>
  <si>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</si>
  <si>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</si>
  <si>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</si>
  <si>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</si>
  <si>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</si>
  <si>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</si>
  <si>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</si>
  <si>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</si>
  <si>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</si>
  <si>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</si>
  <si>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</si>
  <si>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</si>
  <si>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</si>
  <si>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</si>
  <si>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</si>
  <si>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</si>
  <si>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</si>
  <si>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</si>
  <si>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</si>
  <si>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</si>
  <si>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</si>
  <si>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</si>
  <si>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</si>
  <si>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</si>
  <si>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</si>
  <si>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</si>
  <si>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</si>
  <si>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</si>
  <si>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</si>
  <si>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</si>
  <si>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</si>
  <si>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</si>
  <si>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</si>
  <si>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</si>
  <si>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</si>
  <si>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</si>
  <si>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</si>
  <si>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</si>
  <si>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</si>
  <si>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</si>
  <si>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</si>
  <si>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</si>
  <si>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</si>
  <si>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</si>
  <si>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</si>
  <si>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</si>
  <si>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</si>
  <si>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</si>
  <si>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</si>
  <si>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</si>
  <si>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</si>
  <si>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</si>
  <si>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</si>
  <si>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</si>
  <si>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</si>
  <si>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</si>
  <si>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</si>
  <si>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</si>
  <si>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</si>
  <si>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</si>
  <si>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</si>
  <si>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</si>
  <si>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</si>
  <si>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</si>
  <si>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</si>
  <si>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</si>
  <si>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</si>
  <si>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</si>
  <si>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</si>
  <si>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</si>
  <si>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</si>
  <si>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</si>
  <si>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</si>
  <si>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</si>
  <si>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</si>
  <si>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</si>
  <si>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</si>
  <si>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</si>
  <si>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</si>
  <si>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</si>
  <si>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</si>
  <si>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</si>
  <si>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</si>
  <si>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</si>
  <si>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</si>
  <si>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</si>
  <si>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</si>
  <si>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</si>
  <si>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</si>
  <si>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</si>
  <si>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</si>
  <si>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</si>
  <si>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</si>
  <si>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</si>
  <si>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</si>
  <si>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</si>
  <si>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</si>
  <si>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</si>
  <si>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</si>
  <si>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</si>
  <si>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</si>
  <si>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</si>
  <si>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</si>
  <si>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</si>
  <si>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</si>
  <si>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</si>
  <si>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</si>
  <si>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</si>
  <si>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</si>
  <si>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</si>
  <si>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</si>
  <si>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</si>
  <si>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</si>
  <si>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</si>
  <si>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</si>
  <si>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</si>
  <si>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</si>
  <si>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</si>
  <si>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</si>
  <si>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</si>
  <si>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</si>
  <si>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</si>
  <si>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</si>
  <si>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</si>
  <si>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</si>
  <si>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</si>
  <si>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</si>
  <si>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</si>
  <si>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</si>
  <si>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</si>
  <si>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</si>
  <si>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</si>
  <si>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</si>
  <si>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</si>
  <si>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</si>
  <si>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</si>
  <si>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</si>
  <si>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</si>
  <si>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</si>
  <si>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</si>
  <si>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</si>
  <si>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</si>
  <si>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</si>
  <si>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</si>
  <si>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</si>
  <si>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</si>
  <si>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</si>
  <si>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</si>
  <si>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</si>
  <si>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</si>
  <si>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</si>
  <si>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</si>
  <si>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</si>
  <si>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</si>
  <si>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</si>
  <si>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</si>
  <si>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</si>
  <si>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</si>
  <si>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</si>
  <si>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</si>
  <si>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</si>
  <si>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</si>
  <si>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</si>
  <si>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</si>
  <si>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</si>
  <si>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</si>
  <si>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</si>
  <si>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</si>
  <si>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</si>
  <si>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</si>
  <si>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</si>
  <si>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</si>
  <si>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</si>
  <si>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</si>
  <si>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</si>
  <si>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</si>
  <si>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</si>
  <si>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</si>
  <si>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</si>
  <si>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</si>
  <si>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</si>
  <si>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</si>
  <si>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</si>
  <si>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</si>
  <si>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</si>
  <si>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</si>
  <si>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</si>
  <si>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</si>
  <si>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</si>
  <si>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</si>
  <si>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</si>
  <si>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</si>
  <si>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</si>
  <si>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</si>
  <si>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</si>
  <si>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</si>
  <si>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</si>
  <si>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</si>
  <si>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</si>
  <si>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</si>
  <si>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</si>
  <si>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</si>
  <si>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</si>
  <si>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</si>
  <si>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</si>
  <si>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</si>
  <si>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</si>
  <si>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</si>
  <si>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</si>
  <si>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</si>
  <si>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</si>
  <si>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</si>
  <si>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</si>
  <si>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</si>
  <si>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</si>
  <si>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</si>
  <si>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</si>
  <si>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</si>
  <si>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</si>
  <si>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</si>
  <si>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</si>
  <si>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</si>
  <si>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</si>
  <si>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</si>
  <si>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</si>
  <si>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</si>
  <si>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</si>
  <si>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</si>
  <si>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</si>
  <si>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</si>
  <si>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</si>
  <si>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</si>
  <si>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</si>
  <si>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</si>
  <si>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</si>
  <si>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</si>
  <si>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</si>
  <si>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</si>
  <si>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</si>
  <si>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</si>
  <si>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</si>
  <si>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</si>
  <si>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</si>
  <si>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</si>
  <si>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</si>
  <si>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</si>
  <si>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</si>
  <si>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</si>
  <si>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</si>
  <si>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</si>
  <si>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</si>
  <si>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</si>
  <si>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</si>
  <si>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</si>
  <si>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</si>
  <si>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</si>
  <si>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</si>
  <si>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</si>
  <si>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</si>
  <si>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</si>
  <si>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</si>
  <si>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</si>
  <si>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</si>
  <si>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</si>
  <si>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</si>
  <si>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</si>
  <si>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</si>
  <si>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</si>
  <si>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</si>
  <si>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</si>
  <si>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</si>
  <si>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</si>
  <si>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</si>
  <si>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</si>
  <si>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</si>
  <si>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</si>
  <si>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</si>
  <si>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</si>
  <si>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</si>
  <si>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</si>
  <si>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</si>
  <si>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</si>
  <si>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</si>
  <si>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</si>
  <si>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</si>
  <si>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</si>
  <si>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</si>
  <si>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</si>
  <si>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</si>
  <si>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</si>
  <si>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</si>
  <si>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</si>
  <si>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</si>
  <si>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</si>
  <si>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</si>
  <si>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</si>
  <si>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</si>
  <si>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</si>
  <si>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</si>
  <si>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</si>
  <si>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</si>
  <si>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</si>
  <si>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</si>
  <si>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</si>
  <si>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</si>
  <si>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</si>
  <si>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</si>
  <si>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</si>
  <si>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</si>
  <si>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</si>
  <si>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</si>
  <si>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</si>
  <si>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</si>
  <si>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</si>
  <si>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</si>
  <si>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</si>
  <si>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</si>
  <si>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</si>
  <si>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</si>
  <si>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</si>
  <si>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</si>
  <si>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</si>
  <si>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</si>
  <si>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</si>
  <si>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</si>
  <si>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</si>
  <si>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</si>
  <si>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</si>
  <si>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</si>
  <si>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</si>
  <si>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</si>
  <si>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</si>
  <si>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</si>
  <si>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</si>
  <si>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</si>
  <si>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</si>
  <si>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</si>
  <si>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</si>
  <si>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</si>
  <si>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</si>
  <si>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</si>
  <si>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</si>
  <si>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</si>
  <si>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</si>
  <si>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</si>
  <si>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</si>
  <si>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</si>
  <si>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</si>
  <si>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</si>
  <si>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</si>
  <si>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</si>
  <si>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</si>
  <si>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</si>
  <si>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</si>
  <si>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</si>
  <si>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</si>
  <si>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</si>
  <si>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</si>
  <si>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</si>
  <si>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</si>
  <si>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</si>
  <si>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</si>
  <si>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</si>
  <si>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</si>
  <si>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</si>
  <si>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</si>
  <si>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</si>
  <si>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</si>
  <si>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</si>
  <si>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</si>
  <si>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</si>
  <si>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</si>
  <si>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</si>
  <si>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</si>
  <si>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</si>
  <si>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</si>
  <si>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</si>
  <si>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</si>
  <si>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</si>
  <si>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</si>
  <si>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</si>
  <si>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</si>
  <si>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</si>
  <si>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</si>
  <si>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</si>
  <si>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</si>
  <si>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</si>
  <si>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</si>
  <si>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</si>
  <si>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</si>
  <si>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</si>
  <si>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</si>
  <si>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</si>
  <si>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</si>
  <si>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</si>
  <si>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</si>
  <si>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</si>
  <si>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</si>
  <si>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</si>
  <si>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</si>
  <si>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</si>
  <si>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</si>
  <si>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</si>
  <si>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</si>
  <si>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</si>
  <si>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</si>
  <si>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</si>
  <si>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</si>
  <si>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</si>
  <si>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</si>
  <si>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</si>
  <si>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</si>
  <si>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</si>
  <si>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</si>
  <si>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</si>
  <si>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</si>
  <si>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</si>
  <si>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</si>
  <si>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</si>
  <si>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</si>
  <si>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</si>
  <si>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</si>
  <si>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</si>
  <si>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</si>
  <si>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</si>
  <si>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</si>
  <si>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</si>
  <si>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</si>
  <si>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</si>
  <si>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</si>
  <si>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</si>
  <si>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</si>
  <si>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</si>
  <si>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</si>
  <si>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</si>
  <si>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</si>
  <si>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</si>
  <si>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</si>
  <si>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</si>
  <si>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</si>
  <si>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</si>
  <si>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</si>
  <si>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</si>
  <si>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</si>
  <si>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</si>
  <si>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</si>
  <si>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</si>
  <si>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</si>
  <si>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</si>
  <si>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</si>
  <si>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</si>
  <si>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</si>
  <si>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</si>
  <si>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</si>
  <si>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</si>
  <si>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</si>
  <si>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</si>
  <si>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</si>
  <si>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</si>
  <si>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</si>
  <si>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</si>
  <si>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</si>
  <si>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</si>
  <si>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</si>
  <si>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</si>
  <si>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</si>
  <si>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</si>
  <si>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</si>
  <si>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</si>
  <si>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</si>
  <si>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</si>
  <si>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</si>
  <si>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</si>
  <si>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</si>
  <si>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</si>
  <si>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</si>
  <si>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</si>
  <si>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</si>
  <si>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</si>
  <si>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</si>
  <si>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</si>
  <si>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</si>
  <si>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</si>
  <si>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</si>
  <si>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</si>
  <si>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</si>
  <si>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</si>
  <si>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</si>
  <si>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</si>
  <si>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</si>
  <si>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</si>
  <si>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</si>
  <si>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</si>
  <si>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</si>
  <si>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</si>
  <si>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</si>
  <si>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</si>
  <si>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</si>
  <si>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</si>
  <si>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</si>
  <si>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</si>
  <si>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</si>
  <si>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</si>
  <si>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</si>
  <si>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</si>
  <si>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</si>
  <si>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</si>
  <si>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</si>
  <si>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</si>
  <si>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</si>
  <si>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</si>
  <si>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</si>
  <si>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</si>
  <si>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</si>
  <si>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</si>
  <si>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</si>
  <si>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</si>
  <si>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</si>
  <si>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</si>
  <si>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</si>
  <si>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</si>
  <si>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</si>
  <si>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</si>
  <si>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</si>
  <si>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</si>
  <si>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</si>
  <si>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</si>
  <si>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</si>
  <si>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</si>
  <si>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</si>
  <si>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</si>
  <si>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</si>
  <si>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</si>
  <si>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</si>
  <si>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</si>
  <si>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</si>
  <si>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</si>
  <si>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</si>
  <si>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</si>
  <si>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</si>
  <si>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</si>
  <si>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</si>
  <si>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</si>
  <si>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</si>
  <si>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</si>
  <si>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</si>
  <si>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</si>
  <si>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</si>
  <si>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</si>
  <si>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</si>
  <si>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</si>
  <si>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</si>
  <si>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</si>
  <si>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</si>
  <si>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</si>
  <si>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</si>
  <si>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</si>
  <si>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</si>
  <si>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</si>
  <si>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</si>
  <si>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</si>
  <si>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</si>
  <si>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</si>
  <si>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</si>
  <si>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</si>
  <si>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</si>
  <si>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</si>
  <si>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</si>
  <si>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</si>
  <si>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</si>
  <si>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</si>
  <si>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</si>
  <si>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</si>
  <si>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</si>
  <si>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</si>
  <si>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</si>
  <si>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</si>
  <si>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</si>
  <si>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</si>
  <si>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</si>
  <si>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</si>
  <si>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</si>
  <si>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</si>
  <si>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</si>
  <si>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</si>
  <si>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</si>
  <si>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</si>
  <si>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</si>
  <si>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</si>
  <si>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</si>
  <si>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</si>
  <si>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</si>
  <si>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</si>
  <si>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</si>
  <si>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</si>
  <si>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</si>
  <si>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</si>
  <si>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</si>
  <si>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</si>
  <si>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</si>
  <si>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</si>
  <si>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</si>
  <si>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</si>
  <si>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</si>
  <si>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</si>
  <si>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</si>
  <si>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</si>
  <si>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</si>
  <si>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</si>
  <si>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</si>
  <si>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</si>
  <si>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</si>
  <si>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</si>
  <si>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</si>
  <si>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</si>
  <si>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</si>
  <si>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</si>
  <si>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</si>
  <si>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</si>
  <si>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</si>
  <si>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</si>
  <si>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</si>
  <si>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</si>
  <si>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</si>
  <si>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</si>
  <si>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</si>
  <si>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</si>
  <si>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</si>
  <si>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</si>
  <si>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</si>
  <si>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</si>
  <si>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</si>
  <si>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</si>
  <si>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</si>
  <si>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</si>
  <si>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</si>
  <si>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</si>
  <si>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</si>
  <si>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</si>
  <si>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</si>
  <si>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</si>
  <si>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</si>
  <si>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</si>
  <si>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</si>
  <si>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</si>
  <si>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</si>
  <si>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</si>
  <si>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</si>
  <si>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</si>
  <si>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</si>
  <si>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</si>
  <si>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</si>
  <si>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</si>
  <si>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</si>
  <si>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</si>
  <si>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</si>
  <si>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</si>
  <si>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</si>
  <si>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</si>
  <si>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</si>
  <si>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</si>
  <si>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</si>
  <si>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</si>
  <si>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</si>
  <si>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</si>
  <si>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</si>
  <si>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</si>
  <si>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</si>
  <si>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</si>
  <si>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</si>
  <si>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</si>
  <si>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</si>
  <si>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</si>
  <si>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</si>
  <si>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</si>
  <si>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</si>
  <si>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</si>
  <si>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</si>
  <si>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</si>
  <si>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</si>
  <si>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</si>
  <si>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</si>
  <si>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</si>
  <si>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</si>
  <si>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</si>
  <si>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</si>
  <si>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</si>
  <si>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</si>
  <si>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</si>
  <si>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</si>
  <si>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</si>
  <si>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</si>
  <si>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</si>
  <si>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</si>
  <si>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</si>
  <si>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</si>
  <si>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</si>
  <si>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</si>
  <si>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</si>
  <si>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</si>
  <si>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</si>
  <si>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</si>
  <si>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</si>
  <si>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</si>
  <si>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</si>
  <si>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</si>
  <si>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</si>
  <si>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</si>
  <si>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</si>
  <si>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</si>
  <si>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</si>
  <si>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</si>
  <si>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</si>
  <si>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</si>
  <si>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</si>
  <si>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</si>
  <si>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</si>
  <si>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</si>
  <si>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</si>
  <si>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</si>
  <si>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</si>
  <si>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</si>
  <si>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</si>
  <si>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</si>
  <si>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</si>
  <si>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</si>
  <si>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</si>
  <si>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</si>
  <si>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</si>
  <si>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</si>
  <si>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</si>
  <si>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</si>
  <si>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</si>
  <si>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</si>
  <si>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</si>
  <si>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</si>
  <si>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</si>
  <si>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</si>
  <si>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</si>
  <si>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</si>
  <si>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</si>
  <si>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</si>
  <si>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</si>
  <si>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</si>
  <si>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</si>
  <si>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</si>
  <si>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</si>
  <si>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</si>
  <si>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</si>
  <si>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</si>
  <si>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</si>
  <si>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</si>
  <si>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</si>
  <si>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</si>
  <si>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</si>
  <si>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</si>
  <si>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</si>
  <si>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</si>
  <si>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</si>
  <si>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</si>
  <si>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</si>
  <si>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</si>
  <si>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</si>
  <si>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</si>
  <si>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</si>
  <si>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</si>
  <si>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</si>
  <si>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</si>
  <si>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</si>
  <si>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</si>
  <si>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</si>
  <si>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</si>
  <si>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</si>
  <si>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</si>
  <si>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</si>
  <si>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</si>
  <si>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</si>
  <si>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</si>
  <si>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</si>
  <si>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</si>
  <si>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</si>
  <si>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</si>
  <si>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</si>
  <si>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</si>
  <si>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</si>
  <si>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</si>
  <si>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</si>
  <si>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</si>
  <si>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</si>
  <si>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</si>
  <si>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</si>
  <si>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</si>
  <si>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</si>
  <si>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</si>
  <si>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</si>
  <si>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</si>
  <si>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</si>
  <si>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</si>
  <si>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</si>
  <si>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</si>
  <si>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</si>
  <si>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</si>
  <si>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</si>
  <si>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</si>
  <si>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</si>
  <si>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</si>
  <si>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</si>
  <si>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</si>
  <si>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</si>
  <si>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</si>
  <si>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</si>
  <si>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</si>
  <si>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</si>
  <si>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</si>
  <si>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</si>
  <si>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</si>
  <si>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</si>
  <si>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</si>
  <si>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</si>
  <si>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</si>
  <si>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</si>
  <si>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</si>
  <si>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</si>
  <si>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</si>
  <si>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</si>
  <si>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</si>
  <si>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</si>
  <si>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</si>
  <si>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</si>
  <si>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</si>
  <si>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</si>
  <si>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</si>
  <si>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</si>
  <si>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</si>
  <si>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</si>
  <si>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</si>
  <si>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</si>
  <si>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</si>
  <si>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</si>
  <si>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</si>
  <si>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</si>
  <si>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</si>
  <si>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</si>
  <si>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</si>
  <si>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</si>
  <si>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</si>
  <si>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</si>
  <si>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</si>
  <si>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</si>
  <si>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</si>
  <si>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</si>
  <si>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</si>
  <si>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</si>
  <si>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</si>
  <si>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</si>
  <si>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</si>
  <si>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</si>
  <si>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</si>
  <si>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</si>
  <si>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</si>
  <si>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</si>
  <si>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</si>
  <si>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</si>
  <si>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</si>
  <si>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</si>
  <si>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</si>
  <si>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</si>
  <si>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</si>
  <si>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</si>
  <si>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</si>
  <si>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</si>
  <si>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</si>
  <si>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</si>
  <si>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</si>
  <si>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</si>
  <si>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</si>
  <si>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</si>
  <si>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</si>
  <si>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</si>
  <si>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</si>
  <si>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</si>
  <si>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</si>
  <si>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</si>
  <si>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</si>
  <si>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</si>
  <si>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</si>
  <si>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</si>
  <si>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</si>
  <si>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</si>
  <si>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</si>
  <si>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</si>
  <si>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</si>
  <si>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</si>
  <si>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</si>
  <si>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</si>
  <si>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</si>
  <si>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</si>
  <si>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</si>
  <si>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</si>
  <si>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</si>
  <si>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</si>
  <si>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</si>
  <si>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</si>
  <si>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</si>
  <si>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</si>
  <si>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</si>
  <si>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</si>
  <si>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</si>
  <si>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</si>
  <si>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</si>
  <si>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</si>
  <si>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</si>
  <si>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</si>
  <si>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</si>
  <si>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</si>
  <si>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</si>
  <si>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</si>
  <si>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</si>
  <si>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</si>
  <si>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</si>
  <si>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</si>
  <si>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</si>
  <si>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</si>
  <si>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</si>
  <si>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</si>
  <si>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</si>
  <si>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</si>
  <si>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</si>
  <si>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</si>
  <si>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</si>
  <si>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</si>
  <si>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</si>
  <si>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</si>
  <si>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</si>
  <si>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</si>
  <si>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</si>
  <si>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</si>
  <si>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</si>
  <si>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</si>
  <si>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</si>
  <si>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</si>
  <si>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</si>
  <si>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</si>
  <si>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</si>
  <si>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</si>
  <si>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</si>
  <si>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</si>
  <si>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</si>
  <si>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</si>
  <si>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</si>
  <si>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</si>
  <si>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</si>
  <si>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</si>
  <si>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</si>
  <si>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</si>
  <si>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</si>
  <si>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</si>
  <si>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</si>
  <si>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</si>
  <si>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</si>
  <si>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</si>
  <si>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</si>
  <si>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</si>
  <si>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</si>
  <si>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</si>
  <si>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</si>
  <si>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</si>
  <si>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</si>
  <si>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</si>
  <si>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</si>
  <si>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</si>
  <si>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</si>
  <si>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</si>
  <si>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</si>
  <si>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</si>
  <si>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</si>
  <si>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</si>
  <si>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</si>
  <si>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</si>
  <si>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</si>
  <si>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</si>
  <si>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</si>
  <si>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</si>
  <si>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</si>
  <si>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</si>
  <si>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</si>
  <si>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</si>
  <si>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</si>
  <si>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</si>
  <si>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</si>
  <si>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</si>
  <si>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</si>
  <si>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</si>
  <si>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</si>
  <si>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</si>
  <si>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</si>
  <si>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</si>
  <si>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</si>
  <si>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</si>
  <si>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</si>
  <si>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</si>
  <si>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</si>
  <si>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</si>
  <si>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</si>
  <si>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</si>
  <si>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</si>
  <si>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</si>
  <si>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</si>
  <si>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</si>
  <si>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</si>
  <si>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</si>
  <si>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</si>
  <si>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</si>
  <si>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</si>
  <si>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</si>
  <si>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</si>
  <si>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</si>
  <si>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</si>
  <si>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</si>
  <si>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</si>
  <si>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</si>
  <si>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</si>
  <si>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</si>
  <si>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</si>
  <si>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</si>
  <si>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</si>
  <si>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</si>
  <si>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</si>
  <si>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</si>
  <si>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</si>
  <si>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</si>
  <si>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</si>
  <si>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</si>
  <si>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</si>
  <si>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</si>
  <si>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</si>
  <si>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</si>
  <si>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</si>
  <si>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</si>
  <si>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</si>
  <si>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</si>
  <si>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</si>
  <si>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</si>
  <si>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</si>
  <si>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</si>
  <si>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</si>
  <si>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</si>
  <si>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</si>
  <si>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</si>
  <si>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</si>
  <si>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</si>
  <si>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</si>
  <si>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</si>
  <si>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</si>
  <si>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</si>
  <si>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</si>
  <si>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</si>
  <si>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</si>
  <si>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</si>
  <si>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</si>
  <si>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</si>
  <si>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</si>
  <si>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</si>
  <si>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</si>
  <si>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</si>
  <si>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</si>
  <si>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</si>
  <si>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</si>
  <si>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</si>
  <si>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</si>
  <si>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</si>
  <si>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</si>
  <si>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</si>
  <si>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</si>
  <si>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</si>
  <si>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</si>
  <si>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</si>
  <si>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</si>
  <si>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</si>
  <si>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</si>
  <si>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</si>
  <si>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</si>
  <si>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</si>
  <si>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</si>
  <si>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</si>
  <si>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</si>
  <si>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</si>
  <si>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</si>
  <si>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</si>
  <si>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</si>
  <si>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</si>
  <si>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</si>
  <si>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</si>
  <si>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</si>
  <si>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</si>
  <si>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</si>
  <si>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</si>
  <si>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</si>
  <si>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</si>
  <si>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</si>
  <si>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</si>
  <si>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</si>
  <si>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</si>
  <si>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</si>
  <si>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</si>
  <si>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</si>
  <si>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</si>
  <si>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</si>
  <si>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</si>
  <si>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</si>
  <si>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</si>
  <si>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</si>
  <si>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</si>
  <si>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</si>
  <si>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</si>
  <si>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</si>
  <si>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</si>
  <si>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</si>
  <si>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</si>
  <si>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</si>
  <si>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</si>
  <si>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</si>
  <si>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</si>
  <si>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</si>
  <si>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</si>
  <si>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</si>
  <si>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</si>
  <si>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</si>
  <si>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</si>
  <si>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</si>
  <si>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</si>
  <si>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</si>
  <si>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</si>
  <si>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</si>
  <si>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</si>
  <si>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</si>
  <si>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</si>
  <si>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</si>
  <si>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</si>
  <si>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</si>
  <si>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</si>
  <si>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</si>
  <si>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</si>
  <si>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</si>
  <si>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</si>
  <si>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</si>
  <si>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</si>
  <si>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</si>
  <si>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</si>
  <si>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</si>
  <si>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</si>
  <si>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</si>
  <si>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</si>
  <si>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</si>
  <si>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</si>
  <si>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</si>
  <si>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</si>
  <si>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</si>
  <si>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</si>
  <si>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</si>
  <si>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</si>
  <si>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</si>
  <si>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</si>
  <si>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</si>
  <si>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</si>
  <si>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</si>
  <si>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</si>
  <si>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</si>
  <si>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</si>
  <si>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</si>
  <si>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</si>
  <si>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</si>
  <si>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</si>
  <si>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</si>
  <si>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</si>
  <si>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</si>
  <si>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</si>
  <si>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</si>
  <si>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</si>
  <si>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</si>
  <si>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</si>
  <si>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</si>
  <si>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</si>
  <si>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</si>
  <si>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</si>
  <si>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</si>
  <si>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</si>
  <si>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</si>
  <si>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</si>
  <si>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</si>
  <si>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</si>
  <si>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</si>
  <si>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</si>
  <si>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</si>
  <si>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</si>
  <si>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</si>
  <si>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</si>
  <si>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</si>
  <si>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</si>
  <si>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</si>
  <si>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</si>
  <si>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</si>
  <si>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</si>
  <si>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</si>
  <si>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</si>
  <si>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</si>
  <si>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</si>
  <si>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</si>
  <si>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</si>
  <si>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</si>
  <si>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</si>
  <si>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</si>
  <si>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</si>
  <si>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</si>
  <si>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</si>
  <si>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</si>
  <si>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</si>
  <si>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</si>
  <si>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</si>
  <si>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</si>
  <si>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</si>
  <si>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</si>
  <si>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</si>
  <si>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</si>
  <si>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</si>
  <si>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</si>
  <si>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</si>
  <si>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</si>
  <si>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</si>
  <si>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</si>
  <si>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</si>
  <si>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</si>
  <si>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</si>
  <si>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</si>
  <si>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</si>
  <si>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</si>
  <si>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</si>
  <si>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</si>
  <si>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</si>
  <si>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</si>
  <si>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</si>
  <si>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</si>
  <si>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</si>
  <si>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</si>
  <si>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</si>
  <si>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</si>
  <si>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</si>
  <si>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</si>
  <si>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</si>
  <si>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</si>
  <si>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</si>
  <si>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</si>
  <si>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</si>
  <si>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</si>
  <si>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</si>
  <si>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</si>
  <si>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</si>
  <si>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</si>
  <si>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</si>
  <si>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</si>
  <si>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</si>
  <si>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</si>
  <si>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</si>
  <si>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</si>
  <si>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</si>
  <si>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</si>
  <si>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</si>
  <si>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</si>
  <si>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</si>
  <si>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</si>
  <si>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</si>
  <si>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</si>
  <si>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</si>
  <si>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</si>
  <si>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</si>
  <si>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</si>
  <si>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</si>
  <si>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</si>
  <si>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</si>
  <si>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</si>
  <si>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</si>
  <si>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</si>
  <si>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</si>
  <si>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</si>
  <si>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</si>
  <si>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</si>
  <si>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</si>
  <si>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</si>
  <si>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</si>
  <si>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</si>
  <si>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</si>
  <si>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</si>
  <si>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</si>
  <si>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</si>
  <si>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</si>
  <si>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</si>
  <si>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</si>
  <si>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</si>
  <si>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</si>
  <si>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</si>
  <si>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</si>
  <si>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</si>
  <si>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</si>
  <si>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</si>
  <si>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</si>
  <si>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</si>
  <si>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</si>
  <si>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</si>
  <si>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</si>
  <si>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</si>
  <si>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</si>
  <si>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</si>
  <si>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</si>
  <si>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</si>
  <si>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</si>
  <si>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</si>
  <si>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</si>
  <si>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</si>
  <si>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</si>
  <si>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</si>
  <si>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</si>
  <si>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</si>
  <si>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</si>
  <si>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</si>
  <si>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</si>
  <si>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</si>
  <si>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</si>
  <si>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</si>
  <si>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</si>
  <si>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</si>
  <si>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</si>
  <si>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</si>
  <si>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</si>
  <si>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</si>
  <si>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</si>
  <si>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</si>
  <si>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</si>
  <si>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</si>
  <si>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</si>
  <si>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</si>
  <si>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</si>
  <si>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</si>
  <si>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</si>
  <si>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</si>
  <si>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</si>
  <si>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</si>
  <si>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</si>
  <si>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</si>
  <si>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</si>
  <si>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</si>
  <si>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</si>
  <si>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</si>
  <si>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</si>
  <si>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</si>
  <si>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</si>
  <si>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</si>
  <si>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</si>
  <si>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</si>
  <si>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</si>
  <si>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</si>
  <si>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</si>
  <si>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</si>
  <si>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</si>
  <si>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</si>
  <si>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</si>
  <si>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</si>
  <si>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</si>
  <si>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</si>
  <si>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</si>
  <si>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</si>
  <si>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</si>
  <si>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</si>
  <si>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</si>
  <si>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</si>
  <si>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</si>
  <si>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</si>
  <si>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</si>
  <si>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</si>
  <si>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</si>
  <si>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</si>
  <si>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</si>
  <si>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</si>
  <si>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</si>
  <si>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</si>
  <si>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</si>
  <si>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</si>
  <si>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</si>
  <si>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</si>
  <si>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</si>
  <si>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</si>
  <si>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</si>
  <si>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</si>
  <si>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</si>
  <si>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</si>
  <si>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</si>
  <si>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</si>
  <si>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</si>
  <si>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</si>
  <si>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</si>
  <si>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</si>
  <si>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</si>
  <si>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</si>
  <si>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</si>
  <si>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</si>
  <si>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</si>
  <si>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</si>
  <si>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</si>
  <si>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</si>
  <si>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</si>
  <si>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</si>
  <si>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</si>
  <si>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</si>
  <si>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</si>
  <si>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</si>
  <si>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</si>
  <si>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</si>
  <si>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</si>
  <si>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</si>
  <si>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</si>
  <si>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</si>
  <si>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</si>
  <si>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</si>
  <si>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</si>
  <si>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</si>
  <si>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</si>
  <si>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</si>
  <si>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</si>
  <si>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</si>
  <si>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</si>
  <si>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</si>
  <si>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</si>
  <si>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</si>
  <si>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</si>
  <si>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</si>
  <si>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</si>
  <si>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</si>
  <si>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</si>
  <si>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</si>
  <si>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</si>
  <si>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</si>
  <si>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</si>
  <si>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</si>
  <si>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</si>
  <si>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</si>
  <si>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</si>
  <si>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</si>
  <si>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</si>
  <si>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</si>
  <si>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</si>
  <si>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</si>
  <si>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</si>
  <si>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</si>
  <si>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</si>
  <si>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</si>
  <si>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</si>
  <si>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</si>
  <si>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</si>
  <si>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</si>
  <si>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</si>
  <si>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</si>
  <si>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</si>
  <si>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</si>
  <si>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</si>
  <si>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</si>
  <si>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</si>
  <si>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</si>
  <si>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</si>
  <si>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</si>
  <si>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</si>
  <si>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</si>
  <si>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</si>
  <si>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</si>
  <si>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</si>
  <si>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</si>
  <si>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</si>
  <si>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</si>
  <si>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</si>
  <si>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</si>
  <si>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</si>
  <si>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</si>
  <si>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</si>
  <si>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</si>
  <si>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</si>
  <si>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</si>
  <si>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</si>
  <si>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</si>
  <si>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</si>
  <si>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</si>
  <si>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</si>
  <si>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</si>
  <si>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</si>
  <si>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</si>
  <si>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</si>
  <si>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</si>
  <si>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</si>
  <si>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</si>
  <si>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</si>
  <si>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</si>
  <si>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</si>
  <si>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</si>
  <si>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</si>
  <si>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</si>
  <si>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</si>
  <si>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</si>
  <si>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</si>
  <si>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</si>
  <si>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</si>
  <si>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</si>
  <si>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</si>
  <si>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</si>
  <si>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</si>
  <si>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</si>
  <si>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</si>
  <si>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</si>
  <si>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</si>
  <si>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</si>
  <si>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</si>
  <si>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</si>
  <si>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</si>
  <si>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</si>
  <si>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</si>
  <si>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</si>
  <si>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</si>
  <si>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</si>
  <si>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</si>
  <si>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</si>
  <si>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</si>
  <si>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</si>
  <si>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</si>
  <si>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</si>
  <si>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</si>
  <si>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</si>
  <si>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</si>
  <si>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</si>
  <si>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</si>
  <si>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</si>
  <si>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</si>
  <si>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</si>
  <si>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</si>
  <si>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</si>
  <si>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</si>
  <si>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</si>
  <si>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</si>
  <si>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</si>
  <si>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</si>
  <si>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</si>
  <si>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</si>
  <si>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</si>
  <si>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</si>
  <si>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</si>
  <si>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</si>
  <si>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</si>
  <si>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</si>
  <si>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</si>
  <si>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</si>
  <si>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</si>
  <si>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</si>
  <si>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</si>
  <si>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</si>
  <si>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</si>
  <si>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</si>
  <si>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</si>
  <si>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</si>
  <si>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</si>
  <si>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</si>
  <si>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</si>
  <si>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</si>
  <si>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</si>
  <si>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</si>
  <si>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</si>
  <si>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</si>
  <si>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</si>
  <si>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</si>
  <si>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</si>
  <si>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</si>
  <si>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</si>
  <si>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</si>
  <si>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</si>
  <si>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</si>
  <si>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</si>
  <si>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</si>
  <si>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</si>
  <si>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</si>
  <si>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</si>
  <si>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</si>
  <si>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</si>
  <si>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</si>
  <si>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</si>
  <si>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</si>
  <si>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</si>
  <si>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</si>
  <si>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</si>
  <si>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</si>
  <si>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</si>
  <si>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</si>
  <si>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</si>
  <si>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</si>
  <si>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</si>
  <si>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</si>
  <si>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</si>
  <si>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</si>
  <si>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</si>
  <si>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</si>
  <si>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</si>
  <si>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</si>
  <si>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</si>
  <si>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</si>
  <si>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</si>
  <si>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</si>
  <si>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</si>
  <si>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</si>
  <si>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</si>
  <si>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</si>
  <si>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</si>
  <si>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</si>
  <si>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</si>
  <si>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</si>
  <si>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</si>
  <si>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</si>
  <si>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</si>
  <si>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</si>
  <si>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</si>
  <si>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</si>
  <si>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</si>
  <si>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</si>
  <si>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</si>
  <si>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</si>
  <si>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</si>
  <si>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</si>
  <si>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</si>
  <si>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</si>
  <si>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</si>
  <si>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</si>
  <si>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</si>
  <si>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</si>
  <si>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</si>
  <si>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</si>
  <si>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</si>
  <si>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</si>
  <si>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</si>
  <si>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</si>
  <si>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</si>
  <si>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</si>
  <si>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</si>
  <si>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</si>
  <si>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</si>
  <si>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</si>
  <si>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</si>
  <si>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</si>
  <si>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</si>
  <si>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</si>
  <si>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</si>
  <si>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</si>
  <si>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</si>
  <si>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</si>
  <si>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</si>
  <si>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</si>
  <si>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</si>
  <si>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</si>
  <si>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</si>
  <si>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</si>
  <si>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</si>
  <si>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</si>
  <si>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</si>
  <si>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</si>
  <si>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</si>
  <si>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</si>
  <si>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</si>
  <si>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</si>
  <si>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</si>
  <si>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</si>
  <si>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</si>
  <si>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</si>
  <si>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</si>
  <si>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</si>
  <si>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</si>
  <si>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</si>
  <si>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</si>
  <si>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</si>
  <si>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</si>
  <si>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</si>
  <si>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</si>
  <si>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</si>
  <si>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</si>
  <si>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</si>
  <si>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</si>
  <si>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</si>
  <si>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</si>
  <si>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</si>
  <si>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</si>
  <si>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</si>
  <si>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</si>
  <si>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</si>
  <si>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</si>
  <si>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</si>
  <si>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</si>
  <si>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</si>
  <si>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</si>
  <si>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</si>
  <si>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</si>
  <si>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</si>
  <si>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</si>
  <si>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</si>
  <si>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</si>
  <si>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</si>
  <si>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</si>
  <si>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</si>
  <si>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</si>
  <si>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</si>
  <si>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</si>
  <si>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</si>
  <si>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</si>
  <si>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</si>
  <si>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</si>
  <si>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</si>
  <si>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</si>
  <si>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</si>
  <si>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</si>
  <si>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</si>
  <si>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</si>
  <si>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</si>
  <si>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</si>
  <si>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</si>
  <si>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</si>
  <si>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</si>
  <si>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</si>
  <si>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</si>
  <si>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</si>
  <si>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</si>
  <si>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</si>
  <si>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</si>
  <si>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</si>
  <si>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</si>
  <si>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</si>
  <si>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</si>
  <si>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</si>
  <si>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</si>
  <si>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</si>
  <si>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</si>
  <si>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</si>
  <si>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</si>
  <si>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</si>
  <si>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</si>
  <si>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</si>
  <si>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</si>
  <si>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</si>
  <si>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</si>
  <si>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</si>
  <si>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</si>
  <si>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</si>
  <si>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</si>
  <si>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</si>
  <si>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</si>
  <si>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</si>
  <si>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</si>
  <si>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</si>
  <si>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</si>
  <si>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</si>
  <si>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</si>
  <si>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</si>
  <si>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</si>
  <si>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</si>
  <si>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</si>
  <si>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</si>
  <si>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</si>
  <si>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</si>
  <si>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</si>
  <si>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</si>
  <si>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</si>
  <si>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</si>
  <si>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</si>
  <si>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</si>
  <si>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</si>
  <si>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</si>
  <si>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</si>
  <si>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</si>
  <si>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</si>
  <si>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</si>
  <si>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</si>
  <si>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</si>
  <si>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</si>
  <si>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</si>
  <si>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</si>
  <si>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</si>
  <si>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</si>
  <si>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</si>
  <si>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</si>
  <si>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</si>
  <si>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</si>
  <si>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</si>
  <si>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</si>
  <si>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</si>
  <si>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</si>
  <si>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</si>
  <si>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</si>
  <si>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</si>
  <si>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</si>
  <si>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</si>
  <si>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</si>
  <si>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</si>
  <si>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</si>
  <si>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</si>
  <si>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</si>
  <si>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</si>
  <si>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</si>
  <si>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</si>
  <si>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</si>
  <si>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</si>
  <si>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</si>
  <si>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</si>
  <si>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</si>
  <si>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</si>
  <si>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</si>
  <si>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</si>
  <si>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</si>
  <si>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</si>
  <si>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</si>
  <si>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</si>
  <si>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</si>
  <si>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</si>
  <si>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</si>
  <si>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</si>
  <si>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</si>
  <si>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</si>
  <si>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</si>
  <si>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</si>
  <si>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</si>
  <si>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</si>
  <si>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</si>
  <si>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</si>
  <si>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</si>
  <si>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</si>
  <si>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</si>
  <si>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</si>
  <si>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</si>
  <si>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</si>
  <si>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</si>
  <si>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</si>
  <si>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</si>
  <si>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</si>
  <si>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</si>
  <si>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</si>
  <si>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</si>
  <si>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</si>
  <si>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</si>
  <si>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</si>
  <si>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</si>
  <si>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</si>
  <si>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</si>
  <si>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</si>
  <si>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</si>
  <si>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</si>
  <si>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</si>
  <si>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</si>
  <si>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</si>
  <si>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</si>
  <si>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</si>
  <si>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</si>
  <si>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</si>
  <si>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</si>
  <si>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</si>
  <si>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</si>
  <si>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</si>
  <si>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</si>
  <si>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</si>
  <si>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</si>
  <si>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</si>
  <si>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</si>
  <si>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</si>
  <si>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</si>
  <si>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</si>
  <si>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</si>
  <si>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</si>
  <si>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</si>
  <si>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</si>
  <si>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</si>
  <si>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</si>
  <si>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</si>
  <si>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</si>
  <si>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</si>
  <si>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</si>
  <si>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</si>
  <si>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</si>
  <si>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</si>
  <si>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</si>
  <si>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</si>
  <si>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</si>
  <si>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</si>
  <si>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</si>
  <si>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</si>
  <si>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</si>
  <si>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</si>
  <si>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</si>
  <si>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</si>
  <si>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</si>
  <si>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</si>
  <si>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</si>
  <si>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</si>
  <si>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</si>
  <si>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</si>
  <si>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</si>
  <si>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</si>
  <si>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</si>
  <si>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</si>
  <si>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</si>
  <si>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</si>
  <si>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</si>
  <si>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</si>
  <si>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</si>
  <si>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</si>
  <si>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</si>
  <si>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</si>
  <si>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</si>
  <si>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</si>
  <si>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</si>
  <si>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</si>
  <si>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</si>
  <si>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</si>
  <si>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</si>
  <si>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</si>
  <si>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</si>
  <si>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</si>
  <si>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</si>
  <si>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</si>
  <si>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</si>
  <si>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</si>
  <si>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</si>
  <si>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</si>
  <si>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</si>
  <si>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</si>
  <si>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</si>
  <si>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</si>
  <si>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</si>
  <si>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</si>
  <si>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</si>
  <si>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</si>
  <si>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</si>
  <si>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</si>
  <si>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</si>
  <si>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</si>
  <si>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</si>
  <si>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</si>
  <si>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</si>
  <si>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</si>
  <si>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</si>
  <si>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</si>
  <si>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</si>
  <si>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</si>
  <si>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</si>
  <si>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</si>
  <si>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</si>
  <si>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</si>
  <si>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</si>
  <si>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</si>
  <si>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</si>
  <si>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</si>
  <si>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</si>
  <si>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</si>
  <si>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</si>
  <si>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</si>
  <si>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</si>
  <si>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</si>
  <si>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</si>
  <si>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</si>
  <si>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</si>
  <si>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</si>
  <si>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</si>
  <si>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</si>
  <si>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</si>
  <si>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</si>
  <si>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</si>
  <si>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</si>
  <si>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</si>
  <si>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</si>
  <si>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</si>
  <si>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</si>
  <si>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</si>
  <si>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</si>
  <si>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</si>
  <si>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</si>
  <si>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</si>
  <si>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</si>
  <si>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</si>
  <si>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</si>
  <si>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</si>
  <si>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</si>
  <si>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</si>
  <si>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</si>
  <si>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</si>
  <si>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</si>
  <si>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</si>
  <si>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</si>
  <si>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</si>
  <si>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</si>
  <si>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</si>
  <si>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</si>
  <si>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</si>
  <si>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</si>
  <si>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</si>
  <si>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</si>
  <si>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</si>
  <si>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</si>
  <si>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</si>
  <si>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</si>
  <si>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</si>
  <si>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</si>
  <si>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</si>
  <si>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</si>
  <si>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</si>
  <si>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</si>
  <si>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</si>
  <si>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</si>
  <si>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</si>
  <si>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</si>
  <si>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</si>
  <si>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</si>
  <si>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</si>
  <si>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</si>
  <si>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</si>
  <si>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</si>
  <si>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</si>
  <si>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</si>
  <si>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</si>
  <si>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</si>
  <si>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</si>
  <si>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</si>
  <si>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</si>
  <si>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</si>
  <si>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</si>
  <si>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</si>
  <si>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</si>
  <si>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</si>
  <si>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</si>
  <si>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</si>
  <si>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</si>
  <si>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</si>
  <si>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</si>
  <si>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</si>
  <si>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</si>
  <si>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</si>
  <si>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</si>
  <si>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</si>
  <si>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</si>
  <si>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</si>
  <si>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</si>
  <si>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</si>
  <si>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</si>
  <si>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</si>
  <si>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</si>
  <si>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</si>
  <si>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</si>
  <si>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</si>
  <si>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</si>
  <si>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</si>
  <si>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</si>
  <si>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</si>
  <si>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</si>
  <si>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</si>
  <si>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</si>
  <si>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</si>
  <si>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</si>
  <si>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</si>
  <si>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</si>
  <si>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</si>
  <si>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</si>
  <si>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</si>
  <si>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</si>
  <si>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</si>
  <si>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</si>
  <si>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</si>
  <si>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</si>
  <si>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</si>
  <si>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</si>
  <si>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</si>
  <si>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</si>
  <si>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</si>
  <si>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</si>
  <si>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</si>
  <si>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</si>
  <si>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</si>
  <si>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</si>
  <si>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</si>
  <si>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</si>
  <si>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</si>
  <si>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</si>
  <si>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</si>
  <si>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</si>
  <si>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</si>
  <si>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</si>
  <si>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</si>
  <si>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</si>
  <si>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</si>
  <si>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</si>
  <si>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</si>
  <si>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</si>
  <si>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</si>
  <si>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</si>
  <si>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</si>
  <si>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</si>
  <si>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</si>
  <si>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</si>
  <si>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</si>
  <si>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</si>
  <si>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</si>
  <si>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</si>
  <si>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</si>
  <si>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</si>
  <si>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</si>
  <si>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</si>
  <si>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</si>
  <si>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</si>
  <si>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</si>
  <si>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</si>
  <si>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</si>
  <si>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</si>
  <si>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</si>
  <si>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</si>
  <si>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</si>
  <si>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</si>
  <si>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</si>
  <si>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</si>
  <si>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</si>
  <si>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</si>
  <si>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</si>
  <si>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</si>
  <si>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</si>
  <si>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</si>
  <si>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</si>
  <si>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</si>
  <si>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</si>
  <si>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</si>
  <si>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</si>
  <si>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</si>
  <si>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</si>
  <si>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</si>
  <si>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</si>
  <si>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</si>
  <si>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</si>
  <si>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</si>
  <si>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</si>
  <si>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</si>
  <si>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</si>
  <si>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</si>
  <si>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</si>
  <si>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</si>
  <si>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</si>
  <si>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</si>
  <si>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</si>
  <si>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</si>
  <si>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</si>
  <si>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</si>
  <si>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</si>
  <si>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</si>
  <si>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</si>
  <si>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</si>
  <si>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</si>
  <si>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</si>
  <si>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</si>
  <si>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</si>
  <si>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</si>
  <si>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</si>
  <si>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</si>
  <si>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</si>
  <si>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</si>
  <si>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</si>
  <si>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</si>
  <si>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</si>
  <si>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</si>
  <si>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</si>
  <si>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</si>
  <si>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</si>
  <si>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</si>
  <si>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</si>
  <si>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</si>
  <si>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</si>
  <si>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</si>
  <si>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</si>
  <si>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</si>
  <si>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</si>
  <si>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</si>
  <si>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</si>
  <si>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</si>
  <si>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</si>
  <si>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</si>
  <si>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</si>
  <si>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</si>
  <si>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</si>
  <si>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</si>
  <si>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</si>
  <si>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</si>
  <si>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</si>
  <si>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</si>
  <si>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</si>
  <si>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</si>
  <si>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</si>
  <si>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</si>
  <si>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</si>
  <si>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</si>
  <si>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</si>
  <si>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</si>
  <si>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</si>
  <si>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</si>
  <si>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</si>
  <si>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</si>
  <si>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</si>
  <si>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</si>
  <si>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</si>
  <si>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</si>
  <si>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</si>
  <si>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</si>
  <si>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</si>
  <si>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</si>
  <si>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</si>
  <si>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</si>
  <si>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</si>
  <si>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</si>
  <si>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</si>
  <si>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</si>
  <si>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</si>
  <si>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</si>
  <si>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</si>
  <si>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</si>
  <si>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</si>
  <si>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</si>
  <si>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</si>
  <si>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</si>
  <si>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</si>
  <si>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</si>
  <si>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</si>
  <si>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</si>
  <si>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</si>
  <si>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</si>
  <si>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</si>
  <si>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</si>
  <si>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</si>
  <si>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</si>
  <si>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</si>
  <si>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</si>
  <si>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</si>
  <si>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</si>
  <si>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</si>
  <si>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</si>
  <si>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</si>
  <si>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</si>
  <si>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</si>
  <si>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</si>
  <si>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</si>
  <si>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</si>
  <si>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</si>
  <si>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</si>
  <si>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</si>
  <si>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</si>
  <si>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</si>
  <si>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</si>
  <si>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</si>
  <si>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</si>
  <si>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</si>
  <si>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</si>
  <si>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</si>
  <si>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</si>
  <si>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</si>
  <si>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</si>
  <si>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</si>
  <si>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</si>
  <si>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</si>
  <si>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</si>
  <si>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</si>
  <si>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</si>
  <si>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</si>
  <si>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</si>
  <si>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</si>
  <si>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</si>
  <si>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</si>
  <si>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</si>
  <si>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</si>
  <si>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</si>
  <si>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</si>
  <si>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</si>
  <si>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</si>
  <si>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</si>
  <si>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</si>
  <si>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</si>
  <si>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</si>
  <si>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</si>
  <si>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</si>
  <si>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</si>
  <si>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</si>
  <si>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</si>
  <si>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</si>
  <si>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</si>
  <si>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</si>
  <si>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</si>
  <si>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</si>
  <si>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</si>
  <si>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</si>
  <si>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</si>
  <si>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</si>
  <si>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</si>
  <si>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</si>
  <si>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</si>
  <si>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</si>
  <si>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</si>
  <si>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</si>
  <si>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</si>
  <si>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</si>
  <si>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</si>
  <si>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</si>
  <si>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</si>
  <si>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</si>
  <si>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</si>
  <si>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</si>
  <si>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</si>
  <si>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</si>
  <si>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</si>
  <si>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</si>
  <si>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</si>
  <si>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</si>
  <si>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</si>
  <si>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</si>
  <si>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</si>
  <si>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</si>
  <si>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</si>
  <si>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</si>
  <si>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</si>
  <si>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</si>
  <si>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</si>
  <si>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</si>
  <si>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</si>
  <si>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</si>
  <si>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</si>
  <si>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</si>
  <si>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</si>
  <si>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</si>
  <si>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</si>
  <si>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</si>
  <si>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</si>
  <si>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</si>
  <si>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</si>
  <si>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</si>
  <si>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</si>
  <si>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</si>
  <si>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</si>
  <si>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</si>
  <si>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</si>
  <si>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</si>
  <si>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</si>
  <si>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</si>
  <si>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</si>
  <si>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</si>
  <si>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</si>
  <si>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</si>
  <si>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</si>
  <si>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</si>
  <si>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</si>
  <si>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</si>
  <si>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</si>
  <si>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</si>
  <si>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</si>
  <si>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</si>
  <si>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</si>
  <si>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</si>
  <si>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</si>
  <si>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</si>
  <si>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</si>
  <si>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</si>
  <si>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</si>
  <si>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</si>
  <si>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</si>
  <si>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</si>
  <si>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</si>
  <si>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</si>
  <si>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</si>
  <si>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</si>
  <si>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</si>
  <si>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</si>
  <si>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</si>
  <si>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</si>
  <si>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</si>
  <si>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</si>
  <si>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</si>
  <si>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</si>
  <si>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</si>
  <si>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</si>
  <si>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</si>
  <si>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</si>
  <si>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</si>
  <si>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</si>
  <si>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</si>
  <si>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</si>
  <si>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</si>
  <si>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</si>
  <si>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</si>
  <si>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</si>
  <si>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</si>
  <si>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</si>
  <si>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</si>
  <si>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</si>
  <si>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</si>
  <si>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</si>
  <si>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</si>
  <si>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</si>
  <si>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</si>
  <si>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</si>
  <si>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</si>
  <si>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</si>
  <si>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</si>
  <si>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</si>
  <si>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</si>
  <si>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</si>
  <si>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</si>
  <si>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</si>
  <si>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</si>
  <si>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</si>
  <si>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</si>
  <si>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</si>
  <si>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</si>
  <si>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</si>
  <si>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</si>
  <si>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</si>
  <si>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</si>
  <si>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</si>
  <si>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</si>
  <si>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</si>
  <si>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</si>
  <si>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</si>
  <si>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</si>
  <si>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</si>
  <si>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</si>
  <si>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</si>
  <si>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</si>
  <si>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</si>
  <si>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</si>
  <si>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</si>
  <si>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</si>
  <si>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</si>
  <si>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</si>
  <si>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</si>
  <si>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</si>
  <si>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</si>
  <si>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</si>
  <si>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</si>
  <si>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</si>
  <si>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</si>
  <si>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</si>
  <si>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</si>
  <si>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</si>
  <si>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</si>
  <si>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</si>
  <si>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</si>
  <si>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</si>
  <si>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</si>
  <si>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</si>
  <si>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</si>
  <si>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</si>
  <si>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</si>
  <si>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</si>
  <si>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</si>
  <si>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</si>
  <si>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</si>
  <si>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</si>
  <si>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</si>
  <si>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</si>
  <si>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</si>
  <si>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</si>
  <si>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</si>
  <si>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</si>
  <si>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</si>
  <si>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</si>
  <si>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</si>
  <si>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</si>
  <si>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</si>
  <si>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</si>
  <si>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</si>
  <si>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</si>
  <si>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</si>
  <si>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</si>
  <si>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</si>
  <si>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</si>
  <si>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</si>
  <si>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</si>
  <si>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</si>
  <si>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</si>
  <si>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</si>
  <si>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</si>
  <si>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</si>
  <si>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</si>
  <si>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</si>
  <si>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</si>
  <si>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</si>
  <si>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</si>
  <si>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</si>
  <si>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</si>
  <si>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</si>
  <si>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</si>
  <si>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</si>
  <si>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</si>
  <si>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</si>
  <si>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</si>
  <si>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</si>
  <si>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</si>
  <si>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</si>
  <si>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</si>
  <si>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</si>
  <si>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</si>
  <si>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</si>
  <si>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</si>
  <si>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</si>
  <si>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</si>
  <si>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</si>
  <si>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</si>
  <si>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</si>
  <si>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</si>
  <si>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</si>
  <si>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</si>
  <si>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</si>
  <si>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</si>
  <si>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</si>
  <si>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</si>
  <si>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</si>
  <si>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</si>
  <si>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</si>
  <si>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</si>
  <si>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</si>
  <si>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</si>
  <si>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</si>
  <si>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</si>
  <si>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</si>
  <si>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</si>
  <si>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</si>
  <si>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</si>
  <si>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</si>
  <si>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</si>
  <si>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</si>
  <si>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</si>
  <si>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</si>
  <si>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</si>
  <si>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</si>
  <si>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</si>
  <si>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</si>
  <si>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</si>
  <si>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</si>
  <si>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</si>
  <si>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</si>
  <si>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</si>
  <si>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</si>
  <si>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</si>
  <si>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</si>
  <si>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</si>
  <si>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</si>
  <si>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</si>
  <si>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</si>
  <si>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</si>
  <si>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</si>
  <si>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</si>
  <si>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</si>
  <si>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</si>
  <si>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</si>
  <si>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</si>
  <si>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</si>
  <si>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</si>
  <si>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</si>
  <si>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</si>
  <si>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</si>
  <si>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</si>
  <si>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</si>
  <si>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</si>
  <si>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</si>
  <si>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</si>
  <si>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</si>
  <si>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</si>
  <si>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</si>
  <si>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</si>
  <si>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</si>
  <si>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</si>
  <si>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</si>
  <si>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</si>
  <si>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</si>
  <si>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</si>
  <si>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</si>
  <si>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</si>
  <si>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</si>
  <si>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</si>
  <si>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</si>
  <si>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</si>
  <si>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</si>
  <si>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</si>
  <si>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</si>
  <si>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</si>
  <si>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</si>
  <si>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</si>
  <si>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</si>
  <si>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</si>
  <si>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</si>
  <si>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</si>
  <si>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</si>
  <si>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</si>
  <si>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</si>
  <si>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</si>
  <si>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</si>
  <si>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</si>
  <si>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</si>
  <si>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</si>
  <si>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</si>
  <si>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</si>
  <si>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</si>
  <si>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</si>
  <si>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</si>
  <si>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</si>
  <si>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</si>
  <si>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</si>
  <si>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</si>
  <si>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</si>
  <si>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</si>
  <si>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</si>
  <si>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</si>
  <si>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</si>
  <si>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</si>
  <si>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</si>
  <si>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</si>
  <si>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</si>
  <si>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</si>
  <si>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</si>
  <si>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</si>
  <si>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</si>
  <si>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</si>
  <si>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</si>
  <si>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</si>
  <si>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</si>
  <si>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</si>
  <si>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</si>
  <si>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</si>
  <si>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</si>
  <si>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</si>
  <si>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</si>
  <si>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</si>
  <si>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</si>
  <si>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</si>
  <si>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</si>
  <si>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</si>
  <si>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</si>
  <si>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</si>
  <si>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</si>
  <si>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</si>
  <si>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</si>
  <si>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</si>
  <si>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</si>
  <si>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</si>
  <si>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</si>
  <si>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</si>
  <si>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</si>
  <si>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</si>
  <si>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</si>
  <si>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</si>
  <si>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</si>
  <si>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</si>
  <si>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</si>
  <si>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</si>
  <si>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</si>
  <si>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</si>
  <si>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</si>
  <si>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</si>
  <si>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</si>
  <si>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</si>
  <si>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</si>
  <si>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</si>
  <si>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</si>
  <si>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</si>
  <si>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</si>
  <si>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</si>
  <si>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</si>
  <si>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</si>
  <si>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</si>
  <si>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</si>
  <si>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</si>
  <si>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</si>
  <si>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</si>
  <si>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</si>
  <si>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</si>
  <si>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</si>
  <si>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</si>
  <si>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</si>
  <si>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</si>
  <si>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</si>
  <si>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</si>
  <si>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</si>
  <si>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</si>
  <si>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</si>
  <si>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</si>
  <si>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</si>
  <si>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</si>
  <si>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</si>
  <si>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</si>
  <si>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</si>
  <si>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</si>
  <si>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</si>
  <si>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</si>
  <si>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</si>
  <si>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</si>
  <si>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</si>
  <si>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</si>
  <si>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</si>
  <si>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</si>
  <si>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</si>
  <si>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</si>
  <si>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</si>
  <si>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</si>
  <si>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</si>
  <si>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</si>
  <si>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</si>
  <si>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</si>
  <si>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</si>
  <si>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</si>
  <si>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</si>
  <si>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</si>
  <si>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</si>
  <si>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</si>
  <si>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</si>
  <si>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</si>
  <si>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</si>
  <si>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</si>
  <si>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</si>
  <si>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</si>
  <si>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</si>
  <si>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</si>
  <si>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</si>
  <si>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</si>
  <si>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</si>
  <si>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</si>
  <si>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</si>
  <si>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</si>
  <si>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</si>
  <si>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</si>
  <si>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</si>
  <si>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</si>
  <si>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</si>
  <si>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</si>
  <si>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</si>
  <si>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</si>
  <si>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</si>
  <si>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</si>
  <si>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</si>
  <si>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</si>
  <si>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</si>
  <si>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</si>
  <si>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</si>
  <si>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</si>
  <si>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</si>
  <si>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</si>
  <si>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</si>
  <si>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</si>
  <si>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</si>
  <si>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</si>
  <si>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</si>
  <si>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</si>
  <si>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</si>
  <si>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</si>
  <si>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</si>
  <si>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</si>
  <si>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</si>
  <si>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</si>
  <si>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</si>
  <si>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</si>
  <si>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</si>
  <si>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</si>
  <si>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</si>
  <si>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</si>
  <si>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</si>
  <si>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</si>
  <si>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</si>
  <si>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</si>
  <si>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</si>
  <si>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</si>
  <si>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</si>
  <si>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</si>
  <si>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</si>
  <si>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</si>
  <si>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</si>
  <si>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</si>
  <si>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</si>
  <si>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</si>
  <si>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</si>
  <si>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</si>
  <si>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</si>
  <si>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</si>
  <si>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</si>
  <si>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</si>
  <si>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</si>
  <si>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</si>
  <si>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</si>
  <si>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</si>
  <si>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</si>
  <si>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</si>
  <si>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</si>
  <si>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</si>
  <si>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</si>
  <si>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</si>
  <si>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</si>
  <si>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</si>
  <si>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</si>
  <si>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</si>
  <si>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</si>
  <si>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</si>
  <si>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</si>
  <si>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</si>
  <si>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</si>
  <si>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</si>
  <si>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</si>
  <si>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</si>
  <si>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</si>
  <si>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</si>
  <si>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</si>
  <si>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</si>
  <si>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</si>
  <si>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</si>
  <si>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</si>
  <si>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</si>
  <si>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</si>
  <si>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</si>
  <si>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</si>
  <si>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</si>
  <si>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</si>
  <si>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</si>
  <si>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</si>
  <si>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</si>
  <si>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</si>
  <si>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</si>
  <si>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</si>
  <si>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</si>
  <si>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</si>
  <si>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</si>
  <si>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</si>
  <si>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</si>
  <si>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</si>
  <si>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</si>
  <si>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</si>
  <si>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</si>
  <si>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</si>
  <si>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</si>
  <si>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</si>
  <si>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</si>
  <si>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</si>
  <si>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</si>
  <si>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</si>
  <si>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</si>
  <si>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</si>
  <si>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</si>
  <si>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</si>
  <si>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</si>
  <si>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</si>
  <si>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</si>
  <si>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</si>
  <si>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</si>
  <si>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</si>
  <si>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</si>
  <si>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</si>
  <si>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</si>
  <si>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</si>
  <si>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</si>
  <si>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</si>
  <si>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</si>
  <si>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</si>
  <si>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</si>
  <si>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</si>
  <si>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</si>
  <si>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</si>
  <si>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</si>
  <si>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</si>
  <si>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</si>
  <si>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</si>
  <si>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</si>
  <si>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</si>
  <si>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</si>
  <si>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</si>
  <si>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</si>
  <si>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</si>
  <si>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</si>
  <si>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</si>
  <si>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</si>
  <si>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</si>
  <si>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</si>
  <si>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</si>
  <si>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</si>
  <si>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</si>
  <si>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</si>
  <si>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</si>
  <si>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</si>
  <si>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</si>
  <si>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</si>
  <si>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</si>
  <si>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</si>
  <si>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</si>
  <si>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</si>
  <si>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</si>
  <si>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</si>
  <si>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</si>
  <si>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</si>
  <si>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</si>
  <si>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</si>
  <si>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</si>
  <si>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</si>
  <si>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</si>
  <si>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</si>
  <si>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</si>
  <si>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</si>
  <si>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</si>
  <si>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</si>
  <si>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</si>
  <si>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</si>
  <si>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</si>
  <si>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</si>
  <si>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</si>
  <si>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</si>
  <si>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</si>
  <si>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</si>
  <si>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</si>
  <si>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</si>
  <si>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</si>
  <si>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</si>
  <si>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</si>
  <si>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</si>
  <si>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</si>
  <si>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</si>
  <si>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</si>
  <si>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</si>
  <si>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</si>
  <si>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</si>
  <si>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</si>
  <si>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</si>
  <si>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</si>
  <si>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</si>
  <si>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</si>
  <si>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</si>
  <si>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</si>
  <si>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</si>
  <si>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</si>
  <si>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</si>
  <si>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</si>
  <si>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</si>
  <si>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</si>
  <si>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</si>
  <si>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</si>
  <si>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</si>
  <si>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</si>
  <si>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</si>
  <si>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</si>
  <si>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</si>
  <si>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</si>
  <si>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</si>
  <si>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</si>
  <si>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</si>
  <si>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</si>
  <si>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</si>
  <si>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</si>
  <si>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</si>
  <si>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</si>
  <si>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</si>
  <si>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</si>
  <si>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</si>
  <si>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</si>
  <si>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</si>
  <si>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</si>
  <si>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</si>
  <si>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</si>
  <si>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</si>
  <si>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</si>
  <si>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</si>
  <si>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</si>
  <si>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</si>
  <si>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</si>
  <si>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</si>
  <si>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</si>
  <si>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</si>
  <si>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</si>
  <si>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</si>
  <si>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</si>
  <si>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</si>
  <si>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</si>
  <si>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</si>
  <si>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</si>
  <si>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</si>
  <si>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</si>
  <si>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</si>
  <si>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</si>
  <si>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</si>
  <si>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</si>
  <si>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</si>
  <si>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</si>
  <si>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</si>
  <si>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</si>
  <si>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</si>
  <si>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</si>
  <si>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</si>
  <si>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</si>
  <si>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</si>
  <si>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</si>
  <si>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</si>
  <si>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</si>
  <si>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</si>
  <si>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</si>
  <si>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</si>
  <si>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</si>
  <si>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</si>
  <si>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</si>
  <si>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</si>
  <si>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</si>
  <si>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</si>
  <si>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</si>
  <si>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</si>
  <si>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</si>
  <si>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</si>
  <si>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</si>
  <si>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</si>
  <si>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</si>
  <si>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</si>
  <si>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</si>
  <si>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</si>
  <si>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</si>
  <si>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</si>
  <si>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</si>
  <si>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</si>
  <si>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</si>
  <si>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</si>
  <si>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</si>
  <si>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</si>
  <si>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</si>
  <si>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</si>
  <si>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</si>
  <si>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</si>
  <si>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</si>
  <si>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</si>
  <si>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</si>
  <si>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</si>
  <si>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</si>
  <si>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</si>
  <si>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</si>
  <si>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</si>
  <si>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</si>
  <si>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</si>
  <si>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</si>
  <si>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</si>
  <si>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</si>
  <si>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</si>
  <si>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</si>
  <si>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</si>
  <si>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</si>
  <si>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</si>
  <si>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</si>
  <si>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</si>
  <si>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</si>
  <si>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</si>
  <si>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</si>
  <si>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</si>
  <si>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</si>
  <si>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</si>
  <si>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</si>
  <si>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</si>
  <si>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</si>
  <si>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</si>
  <si>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</si>
  <si>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</si>
  <si>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</si>
  <si>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</si>
  <si>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</si>
  <si>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</si>
  <si>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</si>
  <si>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</si>
  <si>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</si>
  <si>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</si>
  <si>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</si>
  <si>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</si>
  <si>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</si>
  <si>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</si>
  <si>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</si>
  <si>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</si>
  <si>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</si>
  <si>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</si>
  <si>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</si>
  <si>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</si>
  <si>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</si>
  <si>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</si>
  <si>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</si>
  <si>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</si>
  <si>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</si>
  <si>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</si>
  <si>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</si>
  <si>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</si>
  <si>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</si>
  <si>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</si>
  <si>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</si>
  <si>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</si>
  <si>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</si>
  <si>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</si>
  <si>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</si>
  <si>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</si>
  <si>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</si>
  <si>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</si>
  <si>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</si>
  <si>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</si>
  <si>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</si>
  <si>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</si>
  <si>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</si>
  <si>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</si>
  <si>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</si>
  <si>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</si>
  <si>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</si>
  <si>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</si>
  <si>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</si>
  <si>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</si>
  <si>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</si>
  <si>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</si>
  <si>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</si>
  <si>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</si>
  <si>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</si>
  <si>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</si>
  <si>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</si>
  <si>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</si>
  <si>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</si>
  <si>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</si>
  <si>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</si>
  <si>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PCM-20251113-00002016</t>
  </si>
  <si>
    <t xml:space="preserve">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</si>
  <si>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</si>
  <si>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</si>
  <si>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</si>
  <si>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</si>
  <si>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</si>
  <si>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</si>
  <si>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</si>
  <si>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</si>
  <si>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</si>
  <si>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</si>
  <si>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</si>
  <si>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ETA 30 mins.</t>
  </si>
  <si>
    <t>PCM-20251113-00001857</t>
  </si>
  <si>
    <t>Minor</t>
  </si>
  <si>
    <t xml:space="preserve">setor down at 4G // EM team on the way need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</si>
</sst>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312.02813738425903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45974.976563310185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45974.976563310185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45974.976563310185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45974.976563310185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45974.976563310185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45974.976563310185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45974.976563310185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45974.976563310185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45974.976563310185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45974.976563310185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45974.976563310185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ref="G14:G45" ca="1" si="1">IFERROR(NOW()-F14,"")</f>
        <v>45974.976563310185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45974.976563310185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45974.976563310185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45974.976563310185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45974.976563310185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45974.976563310185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45974.976563310185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45974.976563310185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45974.976563310185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45974.976563310185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45974.976563310185</v>
      </c>
      <c r="H24" s="111"/>
      <c r="I24" s="109" t="str">
        <f>IFERROR(VLOOKUP(D24,DB!A:F,6,0),"")</f>
        <v/>
      </c>
      <c r="J24" s="109" t="str">
        <f>IFERROR(VLOOKUP(D24,DB!A:G,7,0),"")</f>
        <v/>
      </c>
      <c r="K24" s="113"/>
      <c r="L24" s="114" t="str">
        <f>IFERROR(VLOOKUP(D24,DB!A:I,9,0),"")</f>
        <v/>
      </c>
    </row>
    <row r="25" spans="1:12" ht="15" customHeight="1">
      <c r="A25" s="117"/>
      <c r="B25" s="118" t="str">
        <f>IFERROR(VLOOKUP(D25,DB!A:K,11,0),"")</f>
        <v/>
      </c>
      <c r="C25" s="118"/>
      <c r="D25" s="118"/>
      <c r="E25" s="119"/>
      <c r="F25" s="120"/>
      <c r="G25" s="121">
        <f t="shared" ca="1" si="1"/>
        <v>45974.976563310185</v>
      </c>
      <c r="H25" s="120"/>
      <c r="I25" s="118" t="str">
        <f>IFERROR(VLOOKUP(D25,DB!A:F,6,0),"")</f>
        <v/>
      </c>
      <c r="J25" s="118" t="str">
        <f>IFERROR(VLOOKUP(D25,DB!A:G,7,0),"")</f>
        <v/>
      </c>
      <c r="K25" s="122"/>
      <c r="L25" s="123" t="str">
        <f>IFERROR(VLOOKUP(D25,DB!A:I,9,0),"")</f>
        <v/>
      </c>
    </row>
    <row r="26" spans="1:12" ht="15" customHeight="1">
      <c r="A26" s="150"/>
      <c r="B26" s="151" t="str">
        <f>IFERROR(VLOOKUP(D26,DB!A:K,11,0),"")</f>
        <v/>
      </c>
      <c r="C26" s="151"/>
      <c r="D26" s="151"/>
      <c r="E26" s="152"/>
      <c r="F26" s="149"/>
      <c r="G26" s="153">
        <f ca="1">IFERROR(NOW()-F26,"")</f>
        <v>45974.976563310185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45974.976563310185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45974.976563310185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45974.976563310185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45974.976563310185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45974.976563310185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45974.976563310185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45974.976563310185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45974.976563310185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45974.976563310185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45974.976563310185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45974.976563310185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45974.976563310185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45974.976563310185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45974.976563310185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45974.976563310185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45974.976563310185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45974.976563310185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45974.976563310185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45974.976563310185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45974.976563310185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45974.976563310185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45974.976563310185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45974.976563310185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45974.976563310185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45974.976563310185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45974.976563310185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45974.976563310185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45974.976563310185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45974.976563310185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45974.976563310185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45974.976563310185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45974.976563310185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45974.976563310185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45974.976563310185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45974.976563310185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45974.976563310185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45974.976563310185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45974.976563310185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45974.976563310185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45974.976563310185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45974.976563310185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45974.976563310185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45974.976563310185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45974.976563310185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45974.976563310185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45974.976563310185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45974.976563310185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45974.976563310185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45974.976563310185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45974.976563310185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45974.976563310185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45974.976563310185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45974.976563310185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45974.976563310185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45974.976563310185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45974.976563310185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45974.976563310185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45974.976563310185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45974.976563310185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45974.976563310185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45974.976563310185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45974.976563310185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45974.976563310185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45974.976563310185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45974.976563310185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45974.976563310185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45974.976563310185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45974.976563310185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45974.976563310185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45974.976563310185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45974.976563310185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45974.976563310185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45974.976563310185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45974.976563310185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45974.976563310185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45974.976563310185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45974.976563310185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45974.976563310185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45974.976563310185</v>
      </c>
      <c r="H105" s="149"/>
      <c r="I105" s="151" t="str">
        <f>IFERROR(VLOOKUP(D105,DB!A:F,6,0),"")</f>
        <v/>
      </c>
      <c r="J105" s="151" t="str">
        <f>IFERROR(VLOOKUP(D105,DB!A:G,7,0),"")</f>
        <v/>
      </c>
      <c r="K105" s="154"/>
      <c r="L105" s="155" t="str">
        <f>IFERROR(VLOOKUP(D105,DB!A:I,9,0),"")</f>
        <v/>
      </c>
    </row>
  </sheetData>
  <customSheetViews>
    <customSheetView guid="{F6042A99-DD27-4453-835D-0834D95730CC}" filter="1" showAutoFilter="1">
      <pageMargins left="0" right="0" top="0" bottom="0" header="0" footer="0"/>
      <autoFilter ref="B1:M1" xr:uid="{8AEDFFC3-FC5C-4F20-9268-287609502010}"/>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149.97672534722369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0.37027858796500368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45974.976563310185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45974.976563310185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45974.976563310185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45974.976563310185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45974.976563310185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45974.976563310185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45974.976563310185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45974.976563310185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45974.976563310185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45974.976563310185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45974.976563310185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45974.976563310185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45974.976563310185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45974.976563310185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45974.976563310185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45974.976563310185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45974.976563310185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45974.976563310185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45974.976563310185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45974.976563310185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45974.976563310185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45974.976563310185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45974.976563310185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45974.976563310185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45974.976563310185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45974.976563310185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45974.976563310185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45974.976563310185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45974.976563310185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45974.976563310185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45974.976563310185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45974.976563310185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45974.976563310185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45974.976563310185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45974.976563310185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45974.976563310185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45974.976563310185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45974.976563310185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45974.976563310185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45974.976563310185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45974.976563310185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45974.976563310185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45974.976563310185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45974.976563310185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45974.976563310185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45974.976563310185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45974.976563310185</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45974.976563310185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45974.976563310185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45974.976563310185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45974.976563310185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45974.976563310185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45974.976563310185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45974.976563310185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45974.976563310185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45974.976563310185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45974.976563310185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45974.976563310185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45974.976563310185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45974.976563310185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45974.976563310185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45974.976563310185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45974.976563310185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45974.976563310185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45974.976563310185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45974.976563310185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45974.976563310185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45974.976563310185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45974.976563310185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45974.976563310185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45974.976563310185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45974.976563310185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45974.976563310185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45974.976563310185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45974.976563310185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45974.976563310185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45974.976563310185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45974.976563310185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45974.976563310185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45974.976563310185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45974.976563310185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45974.976563310185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45974.976563310185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45974.976563310185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45974.976563310185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45974.976563310185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45974.976563310185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45974.976563310185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45974.976563310185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45974.976563310185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45974.976563310185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45974.976563310185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45974.976563310185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45974.976563310185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45974.976563310185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45974.976563310185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45974.976563310185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45974.976563310185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45974.976563310185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45974.976563310185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45974.976563310185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45974.976563310185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45974.976563310185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45974.976563310185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45974.976563310185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45974.976563310185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45974.976563310185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45974.976563310185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45974.976563310185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45974.976563310185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45974.976563310185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45974.976563310185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45974.976563310185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45974.976563310185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45974.976563310185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45974.976563310185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45974.976563310185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45974.976563310185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45974.976563310185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45974.976563310185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45974.976563310185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45974.976563310185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45974.976563310185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45974.976563310185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45974.976563310185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45974.976563310185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45974.976563310185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45974.976563310185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45974.976563310185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45974.976563310185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45974.976563310185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45974.976563310185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45974.976563310185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45974.976563310185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45974.976563310185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45974.976563310185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45974.976563310185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45974.976563310185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45974.976563310185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45974.976563310185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45974.976563310185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45974.976563310185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45974.976563310185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45974.976563310185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45974.976563310185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45974.976563310185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45974.976563310185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45974.976563310185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45974.976563310185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45974.976563310185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45974.976563310185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45974.976563310185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45974.976563310185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45974.976563310185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45974.976563310185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45974.976563310185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45974.976563310185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45974.976563310185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45974.976563310185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45974.976563310185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45974.976563310185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45974.976563310185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45974.976563310185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45974.976563310185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45974.976563310185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45974.976563310185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45974.976563310185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45974.976563310185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45974.976563310185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45974.976563310185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45974.976563310185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45974.976563310185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45974.976563310185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45974.976563310185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45974.976563310185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45974.976563310185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45974.976563310185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45974.976563310185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45974.976563310185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45974.976563310185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45974.976563310185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45974.976563310185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45974.976563310185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45974.976563310185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45974.976563310185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45974.976563310185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45974.976563310185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45974.976563310185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45974.976563310185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45974.976563310185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45974.976563310185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45974.976563310185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45974.976563310185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45974.976563310185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45974.976563310185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45974.976563310185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45974.976563310185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45974.976563310185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45974.976563310185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45974.976563310185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45974.976563310185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45974.976563310185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45974.976563310185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45974.976563310185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45974.976563310185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45974.976563310185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45974.976563310185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45974.976563310185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45974.976563310185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45974.976563310185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45974.976563310185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45974.976563310185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45974.976563310185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45974.976563310185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45974.976563310185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45974.976563310185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45974.976563310185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45974.976563310185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45974.976563310185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45974.976563310185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45974.976563310185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45974.976563310185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45974.976563310185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45974.976563310185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45974.976563310185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45974.976563310185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45974.976563310185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45974.976563310185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45974.976563310185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45974.976563310185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45974.976563310185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45974.976563310185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45974.976563310185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45974.976563310185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45974.976563310185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45974.976563310185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45974.976563310185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45974.976563310185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45974.976563310185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45974.976563310185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45974.976563310185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45974.976563310185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45974.976563310185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45974.976563310185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45974.976563310185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45974.976563310185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45974.976563310185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45974.976563310185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45974.976563310185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45974.976563310185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45974.976563310185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45974.976563310185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45974.976563310185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45974.976563310185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45974.976563310185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45974.976563310185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45974.976563310185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45974.976563310185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45974.976563310185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45974.976563310185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45974.976563310185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45974.976563310185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45974.976563310185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45974.976563310185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45974.976563310185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45974.976563310185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45974.976563310185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45974.976563310185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45974.976563310185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45974.976563310185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45974.976563310185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45974.976563310185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45974.976563310185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45974.976563310185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45974.976563310185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45974.976563310185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45974.976563310185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45974.976563310185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45974.976563310185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45974.976563310185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45974.976563310185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45974.976563310185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45974.976563310185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45974.976563310185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45974.976563310185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45974.976563310185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45974.976563310185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45974.976563310185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45974.976563310185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45974.976563310185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45974.976563310185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45974.976563310185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45974.976563310185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45974.976563310185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45974.976563310185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45974.976563310185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45974.976563310185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45974.976563310185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45974.976563310185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45974.976563310185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45974.976563310185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45974.976563310185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45974.976563310185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45974.976563310185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45974.976563310185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45974.976563310185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45974.976563310185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45974.976563310185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45974.976563310185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45974.976563310185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45974.976563310185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45974.976563310185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45974.976563310185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45974.976563310185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45974.976563310185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45974.976563310185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45974.976563310185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45974.976563310185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45974.976563310185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45974.976563310185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45974.976563310185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45974.976563310185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45974.976563310185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45974.976563310185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45974.976563310185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45974.976563310185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45974.976563310185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45974.976563310185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45974.976563310185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45974.976563310185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45974.976563310185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45974.976563310185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45974.976563310185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45974.976563310185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45974.976563310185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45974.976563310185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45974.976563310185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45974.976563310185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45974.976563310185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45974.976563310185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45974.976563310185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45974.976563310185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45974.976563310185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45974.976563310185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45974.976563310185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45974.976563310185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45974.976563310185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45974.976563310185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45974.976563310185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45974.976563310185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45974.976563310185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45974.976563310185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45974.976563310185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45974.976563310185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45974.976563310185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45974.976563310185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45974.976563310185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45974.976563310185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45974.976563310185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45974.976563310185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45974.976563310185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45974.976563310185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45974.976563310185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45974.976563310185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45974.976563310185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45974.976563310185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45974.976563310185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45974.976563310185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45974.976563310185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45974.976563310185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45974.976563310185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45974.976563310185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45974.976563310185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45974.976563310185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45974.976563310185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45974.976563310185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45974.976563310185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45974.976563310185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45974.976563310185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45974.976563310185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45974.976563310185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45974.976563310185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45974.976563310185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45974.976563310185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45974.976563310185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45974.976563310185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45974.976563310185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45974.976563310185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45974.976563310185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45974.976563310185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45974.976563310185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45974.976563310185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45974.976563310185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45974.976563310185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45974.976563310185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45974.976563310185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45974.976563310185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45974.976563310185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45974.976563310185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45974.976563310185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45974.976563310185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45974.976563310185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45974.976563310185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45974.976563310185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45974.976563310185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45974.976563310185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45974.976563310185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45974.976563310185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45974.976563310185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45974.976563310185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45974.976563310185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45974.976563310185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45974.976563310185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45974.976563310185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45974.976563310185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45974.976563310185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45974.976563310185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45974.976563310185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45974.976563310185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45974.976563310185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45974.976563310185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45974.976563310185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45974.976563310185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45974.976563310185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45974.976563310185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45974.976563310185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45974.976563310185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45974.976563310185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45974.976563310185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45974.976563310185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45974.976563310185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45974.976563310185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45974.976563310185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45974.976563310185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45974.976563310185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45974.976563310185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45974.976563310185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45974.976563310185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45974.976563310185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45974.976563310185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45974.976563310185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45974.976563310185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45974.976563310185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45974.976563310185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45974.976563310185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45974.976563310185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45974.976563310185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45974.976563310185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45974.976563310185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45974.976563310185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45974.976563310185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45974.976563310185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45974.976563310185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45974.976563310185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45974.976563310185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45974.976563310185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45974.976563310185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45974.976563310185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45974.976563310185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45974.976563310185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45974.976563310185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45974.976563310185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45974.976563310185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45974.976563310185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45974.976563310185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45974.976563310185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45974.976563310185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45974.976563310185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45974.976563310185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45974.976563310185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45974.976563310185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45974.976563310185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45974.976563310185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45974.976563310185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45974.976563310185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45974.976563310185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45974.976563310185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45974.976563310185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45974.976563310185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45974.976563310185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45974.976563310185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45974.976563310185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45974.976563310185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45974.976563310185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45974.976563310185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45974.976563310185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45974.976563310185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45974.976563310185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45974.976563310185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45974.976563310185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45974.976563310185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45974.976563310185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45974.976563310185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45974.976563310185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45974.976563310185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45974.976563310185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45974.976563310185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45974.976563310185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45974.976563310185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45974.976563310185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45974.976563310185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45974.976563310185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45974.976563310185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45974.976563310185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45974.976563310185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45974.976563310185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45974.976563310185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45974.976563310185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45974.976563310185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45974.976563310185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45974.976563310185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45974.976563310185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45974.976563310185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45974.976563310185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45974.976563310185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45974.976563310185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45974.976563310185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45974.976563310185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45974.976563310185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45974.976563310185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45974.976563310185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45974.976563310185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45974.976563310185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45974.976563310185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45974.976563310185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45974.976563310185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45974.976563310185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45974.976563310185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45974.976563310185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45974.976563310185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45974.976563310185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45974.976563310185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45974.976563310185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45974.976563310185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45974.976563310185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45974.976563310185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45974.976563310185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45974.976563310185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45974.976563310185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45974.976563310185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45974.976563310185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45974.976563310185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45974.976563310185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45974.976563310185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45974.976563310185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45974.976563310185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45974.976563310185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45974.976563310185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45974.976563310185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45974.976563310185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45974.976563310185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45974.976563310185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45974.976563310185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45974.976563310185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45974.976563310185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45974.976563310185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45974.976563310185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45974.976563310185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45974.976563310185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45974.976563310185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45974.976563310185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45974.976563310185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45974.976563310185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45974.976563310185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45974.976563310185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45974.976563310185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45974.976563310185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45974.976563310185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45974.976563310185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45974.976563310185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45974.976563310185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45974.976563310185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45974.976563310185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45974.976563310185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45974.976563310185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45974.976563310185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45974.976563310185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45974.976563310185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45974.976563310185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45974.976563310185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45974.976563310185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45974.976563310185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45974.976563310185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45974.976563310185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45974.976563310185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45974.976563310185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45974.976563310185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45974.976563310185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45974.976563310185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45974.976563310185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45974.976563310185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45974.976563310185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45974.976563310185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45974.976563310185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45974.976563310185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45974.976563310185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45974.976563310185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45974.976563310185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45974.976563310185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45974.976563310185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45974.976563310185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45974.976563310185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45974.976563310185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45974.976563310185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45974.976563310185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45974.976563310185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45974.976563310185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45974.976563310185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45974.976563310185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45974.976563310185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45974.976563310185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45974.976563310185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45974.976563310185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45974.976563310185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45974.976563310185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45974.976563310185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45974.976563310185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45974.976563310185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45974.976563310185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45974.976563310185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45974.976563310185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45974.976563310185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45974.976563310185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45974.976563310185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45974.976563310185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45974.976563310185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45974.976563310185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45974.976563310185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45974.976563310185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45974.976563310185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45974.976563310185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45974.976563310185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45974.976563310185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45974.976563310185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45974.976563310185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45974.976563310185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45974.976563310185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45974.976563310185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45974.976563310185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45974.976563310185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45974.976563310185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45974.976563310185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45974.976563310185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45974.976563310185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45974.976563310185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45974.976563310185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45974.976563310185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45974.976563310185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45974.976563310185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45974.976563310185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45974.976563310185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45974.976563310185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45974.976563310185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45974.976563310185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45974.976563310185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45974.976563310185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45974.976563310185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45974.976563310185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45974.976563310185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45974.976563310185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45974.976563310185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45974.976563310185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45974.976563310185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45974.976563310185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45974.976563310185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45974.976563310185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45974.976563310185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45974.976563310185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45974.976563310185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45974.976563310185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45974.976563310185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45974.976563310185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45974.976563310185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45974.976563310185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45974.976563310185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45974.976563310185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45974.976563310185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45974.976563310185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45974.976563310185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45974.976563310185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45974.976563310185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45974.976563310185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45974.976563310185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45974.976563310185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45974.976563310185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45974.976563310185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45974.976563310185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45974.976563310185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45974.976563310185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45974.976563310185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45974.976563310185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45974.976563310185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45974.976563310185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45974.976563310185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45974.976563310185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45974.976563310185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45974.976563310185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45974.976563310185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45974.976563310185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45974.976563310185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45974.976563310185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45974.976563310185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45974.976563310185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45974.976563310185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45974.976563310185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45974.976563310185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45974.976563310185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45974.976563310185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45974.976563310185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45974.976563310185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45974.976563310185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45974.976563310185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45974.976563310185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45974.976563310185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45974.976563310185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45974.976563310185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45974.976563310185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45974.976563310185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45974.976563310185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45974.976563310185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45974.976563310185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45974.976563310185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45974.976563310185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45974.976563310185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45974.976563310185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45974.976563310185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45974.976563310185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45974.976563310185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45974.976563310185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45974.976563310185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45974.976563310185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45974.976563310185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45974.976563310185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45974.976563310185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45974.976563310185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45974.976563310185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45974.976563310185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45974.976563310185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45974.976563310185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45974.976563310185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45974.976563310185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45974.976563310185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45974.976563310185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45974.976563310185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45974.976563310185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45974.976563310185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45974.976563310185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45974.976563310185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45974.976563310185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45974.976563310185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45974.976563310185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45974.976563310185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45974.976563310185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45974.976563310185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45974.976563310185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45974.976563310185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45974.976563310185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45974.976563310185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45974.976563310185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45974.976563310185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45974.976563310185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45974.976563310185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45974.976563310185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45974.976563310185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45974.976563310185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45974.976563310185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45974.976563310185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45974.976563310185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45974.976563310185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45974.976563310185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45974.976563310185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45974.976563310185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45974.976563310185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45974.976563310185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45974.976563310185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45974.976563310185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45974.976563310185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45974.976563310185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45974.976563310185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45974.976563310185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45974.976563310185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45974.976563310185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45974.976563310185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45974.976563310185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45974.976563310185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45974.976563310185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45974.976563310185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45974.976563310185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45974.976563310185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45974.976563310185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45974.976563310185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45974.976563310185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45974.976563310185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45974.976563310185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45974.976563310185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45974.976563310185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45974.976563310185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45974.976563310185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45974.976563310185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45974.976563310185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45974.976563310185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45974.976563310185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45974.976563310185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45974.976563310185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45974.976563310185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45974.976563310185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45974.976563310185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45974.976563310185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45974.976563310185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45974.976563310185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45974.976563310185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45974.976563310185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45974.976563310185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45974.976563310185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45974.976563310185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45974.976563310185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45974.976563310185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45974.976563310185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45974.976563310185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45974.976563310185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45974.976563310185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45974.976563310185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45974.976563310185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45974.976563310185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45974.976563310185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45974.976563310185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45974.976563310185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45974.976563310185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45974.976563310185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45974.976563310185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45974.976563310185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45974.976563310185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45974.976563310185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45974.976563310185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45974.976563310185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45974.976563310185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45974.976563310185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45974.976563310185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45974.976563310185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45974.976563310185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45974.976563310185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45974.976563310185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45974.976563310185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45974.976563310185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45974.976563310185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45974.976563310185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45974.976563310185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45974.976563310185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45974.976563310185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45974.976563310185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45974.976563310185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45974.976563310185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45974.976563310185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45974.976563310185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45974.976563310185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45974.976563310185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45974.976563310185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45974.976563310185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45974.976563310185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45974.976563310185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45974.976563310185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45974.976563310185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45974.976563310185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45974.976563310185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45974.976563310185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45974.976563310185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45974.976563310185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45974.976563310185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45974.976563310185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45974.976563310185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45974.976563310185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45974.976563310185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45974.976563310185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45974.976563310185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45974.976563310185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45974.976563310185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45974.976563310185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45974.976563310185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45974.976563310185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45974.976563310185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45974.976563310185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45974.976563310185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45974.976563310185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45974.976563310185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45974.976563310185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45974.976563310185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45974.976563310185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45974.976563310185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45974.976563310185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45974.976563310185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45974.976563310185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45974.976563310185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45974.976563310185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45974.976563310185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45974.976563310185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45974.976563310185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45974.976563310185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45974.976563310185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45974.976563310185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45974.976563310185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45974.976563310185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45974.976563310185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45974.976563310185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45974.976563310185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45974.976563310185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45974.976563310185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45974.976563310185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45974.976563310185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45974.976563310185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45974.976563310185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45974.976563310185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45974.976563310185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45974.976563310185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45974.976563310185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45974.976563310185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45974.976563310185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45974.976563310185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45974.976563310185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45974.976563310185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45974.976563310185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45974.976563310185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45974.976563310185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45974.976563310185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45974.976563310185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45974.976563310185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45974.976563310185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45974.976563310185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45974.976563310185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45974.976563310185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45974.976563310185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45974.976563310185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45974.976563310185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45974.976563310185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45974.976563310185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45974.976563310185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45974.976563310185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45974.976563310185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45974.976563310185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45974.976563310185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45974.976563310185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45974.976563310185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45974.976563310185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45974.976563310185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45974.976563310185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45974.976563310185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45974.976563310185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45974.976563310185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45974.976563310185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45974.976563310185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45974.976563310185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45974.976563310185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45974.976563310185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45974.976563310185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45974.976563310185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45974.976563310185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45974.976563310185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45974.976563310185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45974.976563310185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45974.976563310185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45974.976563310185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45974.976563310185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45974.976563310185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45974.976563310185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45974.976563310185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45974.976563310185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45974.976563310185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45974.976563310185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45974.976563310185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45974.976563310185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45974.976563310185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45974.976563310185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45974.976563310185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45974.976563310185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45974.976563310185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45974.976563310185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45974.976563310185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45974.976563310185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45974.976563310185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45974.976563310185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45974.976563310185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45974.976563310185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45974.976563310185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45974.976563310185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45974.976563310185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45974.976563310185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45974.976563310185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45974.976563310185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45974.976563310185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45974.976563310185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45974.976563310185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45974.976563310185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45974.976563310185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45974.976563310185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45974.976563310185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45974.976563310185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45974.976563310185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45974.976563310185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45974.976563310185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45974.976563310185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45974.976563310185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45974.976563310185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45974.976563310185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45974.976563310185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45974.976563310185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45974.976563310185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45974.976563310185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45974.976563310185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45974.976563310185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45974.976563310185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45974.976563310185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45974.976563310185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45974.976563310185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45974.976563310185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45974.976563310185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45974.976563310185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45974.976563310185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45974.976563310185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45974.976563310185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45974.976563310185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45974.976563310185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45974.976563310185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45974.976563310185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45974.976563310185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45974.976563310185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45974.976563310185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45974.976563310185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45974.976563310185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45974.976563310185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45974.976563310185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45974.976563310185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45974.976563310185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45974.976563310185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45974.976563310185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45974.976563310185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45974.976563310185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45974.976563310185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45974.976563310185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45974.976563310185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45974.976563310185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45974.976563310185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45974.976563310185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45974.976563310185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45974.976563310185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45974.976563310185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45974.976563310185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45974.976563310185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45974.976563310185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45974.976563310185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45974.976563310185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45974.976563310185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45974.976563310185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45974.976563310185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45974.976563310185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45974.976563310185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45974.976563310185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45974.976563310185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45974.976563310185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45974.976563310185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45974.976563310185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45974.976563310185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45974.976563310185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45974.976563310185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45974.976563310185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45974.976563310185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45974.976563310185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45974.976563310185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45974.976563310185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45974.976563310185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45974.976563310185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45974.976563310185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45974.976563310185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45974.976563310185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45974.976563310185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45974.976563310185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45974.976563310185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45974.976563310185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45974.976563310185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45974.976563310185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45974.976563310185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45974.976563310185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45974.976563310185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45974.976563310185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45974.976563310185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45974.976563310185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45974.976563310185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45974.976563310185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271.49584571758896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30321</v>
      </c>
      <c r="E3" s="95" t="s">
        <v>39021</v>
      </c>
      <c r="F3" s="96">
        <v>45974.953472222223</v>
      </c>
      <c r="G3" s="97">
        <f ca="1">IFERROR(NOW()-F3,"")</f>
        <v>2.3091087961802259E-2</v>
      </c>
      <c r="H3" s="96">
        <v>45974.688194444447</v>
      </c>
      <c r="I3" s="135" t="str">
        <f>IFERROR(VLOOKUP(D3,DB!A:F,6,0),"")</f>
        <v>SCECO</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45974.976563310185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45974.976563310185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45974.976563310185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45974.976563310185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45974.976563310185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45974.976563310185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45974.976563310185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45974.976563310185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45974.976563310185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45974.976563310185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45974.976563310185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45974.976563310185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45974.976563310185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45974.976563310185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45974.976563310185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45974.976563310185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45974.976563310185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45974.976563310185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45974.976563310185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45974.976563310185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45974.976563310185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45974.976563310185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45974.976563310185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45974.976563310185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45974.976563310185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45974.976563310185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45974.976563310185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45974.976563310185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45974.976563310185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45974.976563310185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45974.976563310185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45974.976563310185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45974.976563310185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45974.976563310185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45974.976563310185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45974.976563310185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45974.976563310185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45974.976563310185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45974.976563310185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45974.976563310185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45974.976563310185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45974.976563310185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45974.976563310185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45974.976563310185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45974.976563310185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45974.976563310185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45974.976563310185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45974.976563310185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45974.976563310185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45974.976563310185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45974.976563310185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45974.976563310185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45974.976563310185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45974.976563310185</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83.144503124996845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48.78768599536852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8" ca="1" si="1">IFERROR(NOW()-F4,"")</f>
        <v>26.315452199072752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0.14395914351916872</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c r="E7" s="124"/>
      <c r="F7" s="124"/>
      <c r="G7" s="126">
        <f t="shared" ca="1" si="1"/>
        <v>45974.976563310185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45974.976563310185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45974.976563310185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45974.976563310185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45974.976563310185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45974.976563310185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45974.976563310185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45974.976563310185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45974.976563310185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45974.976563310185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45974.976563310185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45974.976563310185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45974.976563310185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45974.976563310185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45974.976563310185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45974.976563310185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45974.976563310185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45974.976563310185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45974.976563310185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45974.976563310185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45974.976563310185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45974.976563310185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45974.976563310185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45974.976563310185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45974.976563310185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45974.976563310185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45974.976563310185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45974.976563310185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45974.976563310185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45974.976563310185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45974.976563310185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45974.976563310185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45974.976563310185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45974.976563310185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45974.976563310185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45974.976563310185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45974.976563310185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45974.976563310185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45974.976563310185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45974.976563310185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45974.976563310185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45974.976563310185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45974.976563310185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45974.976563310185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45974.976563310185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45974.976563310185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45974.976563310185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45974.976563310185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45974.976563310185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45974.976563310185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45974.976563310185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45974.976563310185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45974.976563310185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45974.976563310185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45974.976563310185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45974.976563310185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45974.976563310185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45974.976563310185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45974.976563310185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45974.976563310185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45974.976563310185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45974.976563310185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45974.976563310185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45974.976563310185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45974.976563310185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45974.976563310185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45974.976563310185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45974.976563310185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45974.976563310185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45974.976563310185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45974.976563310185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45974.976563310185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45974.976563310185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45974.976563310185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45974.976563310185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45974.976563310185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45974.976563310185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45974.976563310185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45974.976563310185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45974.976563310185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45974.976563310185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45974.976563310185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45974.976563310185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45974.976563310185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45974.976563310185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45974.976563310185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45974.976563310185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45974.976563310185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45974.976563310185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45974.976563310185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45974.976563310185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45974.976563310185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45974.976563310185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45974.976563310185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45974.976563310185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45974.976563310185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45974.976563310185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45974.976563310185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45974.976563310185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45974.976563310185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45974.976563310185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45974.976563310185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45974.976563310185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45974.976563310185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45974.976563310185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45974.976563310185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45974.976563310185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45974.976563310185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45974.976563310185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45974.976563310185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45974.976563310185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45974.976563310185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45974.976563310185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45974.976563310185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45974.976563310185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45974.976563310185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45974.976563310185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45974.976563310185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45974.976563310185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45974.976563310185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45974.976563310185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45974.976563310185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45974.976563310185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45974.976563310185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45974.976563310185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45974.976563310185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45974.976563310185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45974.976563310185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45974.976563310185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45974.976563310185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45974.976563310185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45974.976563310185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45974.976563310185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45974.976563310185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45974.976563310185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45974.976563310185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45974.976563310185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45974.976563310185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45974.976563310185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45974.976563310185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45974.976563310185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45974.976563310185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45974.976563310185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45974.976563310185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45974.976563310185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45974.976563310185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45974.976563310185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45974.976563310185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45974.976563310185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45974.976563310185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45974.976563310185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45974.976563310185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45974.976563310185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45974.976563310185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45974.976563310185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45974.976563310185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45974.976563310185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45974.976563310185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45974.976563310185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45974.976563310185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45974.976563310185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45974.976563310185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45974.976563310185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45974.976563310185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45974.976563310185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45974.976563310185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45974.976563310185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45974.976563310185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45974.976563310185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45974.976563310185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45974.976563310185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45974.976563310185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45974.976563310185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45974.976563310185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45974.976563310185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45974.976563310185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45974.976563310185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45974.976563310185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45974.976563310185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45974.976563310185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45974.976563310185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45974.976563310185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45974.976563310185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45974.976563310185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45974.976563310185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45974.976563310185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45974.976563310185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45974.976563310185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45974.976563310185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45974.976563310185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45974.976563310185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45974.976563310185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45974.976563310185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45974.976563310185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45974.976563310185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45974.976563310185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45974.976563310185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45974.976563310185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45974.976563310185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45974.976563310185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45974.976563310185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45974.976563310185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45974.976563310185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45974.976563310185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45974.976563310185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45974.976563310185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45974.976563310185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45974.976563310185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45974.976563310185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45974.976563310185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45974.976563310185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45974.976563310185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45974.976563310185</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35777</v>
      </c>
      <c r="E2" s="124" t="s">
        <v>39021</v>
      </c>
      <c r="F2" s="143">
        <v>45974.911793981482</v>
      </c>
      <c r="G2" s="105">
        <f t="shared" ref="G2:G38" ca="1" si="0">IFERROR(NOW()-F2,"-")</f>
        <v>6.4769328702823259E-2</v>
      </c>
      <c r="H2" s="143">
        <v>45974.919386574074</v>
      </c>
      <c r="I2" s="141" t="str">
        <f>IFERROR(VLOOKUP(D2,DB!A:F,6,0),"")</f>
        <v>SCECO</v>
      </c>
      <c r="J2" s="141" t="str">
        <f>IFERROR(VLOOKUP(D2,DB!A:G,7,0),"")</f>
        <v xml:space="preserve">Weak </v>
      </c>
      <c r="K2" s="144" t="s">
        <v>39122</v>
      </c>
      <c r="L2" s="145" t="str">
        <f>IFERROR(VLOOKUP(D2,DB!A:I,9,0),"")</f>
        <v>Latis</v>
      </c>
    </row>
    <row r="3" spans="1:16382" ht="31.5" customHeight="1">
      <c r="A3" s="140" t="s">
        <v>39123</v>
      </c>
      <c r="B3" s="141" t="str">
        <f>IFERROR(VLOOKUP(D3,DB!A:K,11,0),"")</f>
        <v>R6</v>
      </c>
      <c r="C3" s="142">
        <v>1</v>
      </c>
      <c r="D3" s="141" t="s">
        <v>33892</v>
      </c>
      <c r="E3" s="159" t="s">
        <v>39124</v>
      </c>
      <c r="F3" s="143">
        <v>45974.858148148145</v>
      </c>
      <c r="G3" s="105">
        <f t="shared" ca="1" si="0"/>
        <v>0.1184151620400371</v>
      </c>
      <c r="H3" s="143">
        <v>45974.858148148145</v>
      </c>
      <c r="I3" s="141" t="str">
        <f>IFERROR(VLOOKUP(D3,DB!A:F,6,0),"")</f>
        <v>SCECO</v>
      </c>
      <c r="J3" s="141" t="str">
        <f>IFERROR(VLOOKUP(D3,DB!A:G,7,0),"")</f>
        <v>Vandalized+No BB Design</v>
      </c>
      <c r="K3" s="144" t="s">
        <v>39125</v>
      </c>
      <c r="L3" s="145" t="str">
        <f>IFERROR(VLOOKUP(D3,DB!A:I,9,0),"")</f>
        <v>Latis</v>
      </c>
    </row>
    <row r="4" spans="1:16382" ht="31.5" customHeight="1">
      <c r="A4" s="140"/>
      <c r="B4" s="141" t="str">
        <f>IFERROR(VLOOKUP(D4,DB!A:K,11,0),"")</f>
        <v/>
      </c>
      <c r="C4" s="142"/>
      <c r="D4" s="141"/>
      <c r="E4" s="124"/>
      <c r="F4" s="143"/>
      <c r="G4" s="105">
        <f t="shared" ca="1" si="0"/>
        <v>45974.976563310185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45974.976563310185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45974.976563310185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45974.976563310185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45974.976563310185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45974.976563310185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45974.976563310185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45974.976563310185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45974.976563310185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45974.976563310185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45974.976563310185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45974.976563310185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45974.976563310185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45974.976563310185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45974.976563310185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45974.976563310185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45974.976563310185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45974.976563310185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45974.976563310185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45974.976563310185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45974.976563310185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45974.976563310185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45974.976563310185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45974.976563310185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45974.976563310185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45974.976563310185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45974.976563310185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45974.976563310185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45974.976563310185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45974.976563310185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45974.976563310185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45974.976563310185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45974.976563310185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45974.976563310185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45974.976563310185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45974.976563310185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45974.976563310185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45974.976563310185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45974.976563310185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45974.976563310185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45974.976563310185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45974.976563310185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45974.976563310185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45974.976563310185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45974.976563310185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45974.976563310185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45974.976563310185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45974.976563310185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45974.976563310185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45974.976563310185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45974.976563310185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45974.976563310185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45974.976563310185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45974.976563310185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45974.976563310185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45974.976563310185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45974.976563310185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45974.976563310185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45974.976563310185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45974.976563310185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45974.976563310185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45974.976563310185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45974.976563310185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45974.976563310185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45974.976563310185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45974.976563310185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45974.976563310185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45974.976563310185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45974.976563310185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45974.976563310185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45974.976563310185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45974.976563310185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45974.976563310185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45974.976563310185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45974.976563310185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45974.976563310185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45974.976563310185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45974.976563310185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45974.976563310185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45974.976563310185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45974.976563310185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45974.976563310185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45974.976563310185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45974.976563310185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45974.976563310185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45974.976563310185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45974.976563310185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45974.976563310185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45974.976563310185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45974.976563310185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45974.976563310185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45974.976563310185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45974.976563310185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45974.976563310185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45974.976563310185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45974.976563310185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45974.976563310185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45974.976563310185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45974.976563310185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45974.976563310185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45974.976563310185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45974.976563310185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45974.976563310185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45974.976563310185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45974.976563310185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45974.976563310185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45974.976563310185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45974.976563310185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45974.976563310185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45974.976563310185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45974.976563310185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45974.976563310185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45974.976563310185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45974.976563310185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45974.976563310185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45974.976563310185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45974.976563310185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45974.976563310185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45974.976563310185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45974.976563310185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45974.976563310185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45974.976563310185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45974.976563310185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45974.976563310185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45974.976563310185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45974.976563310185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45974.976563310185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45974.976563310185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45974.976563310185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45974.976563310185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45974.976563310185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45974.976563310185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45974.976563310185</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 E4: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2025-11-13T20:27:44Z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